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226"/>
  <workbookPr codeName="ThisWorkbook" defaultThemeVersion="124226"/>
  <mc:AlternateContent xmlns:mc="http://schemas.openxmlformats.org/markup-compatibility/2006">
    <mc:Choice Requires="x15">
      <x15ac:absPath xmlns:x15ac="http://schemas.microsoft.com/office/spreadsheetml/2010/11/ac" url="D:\LTT\"/>
    </mc:Choice>
  </mc:AlternateContent>
  <xr:revisionPtr revIDLastSave="0" documentId="10_ncr:8100000_{424684DD-310A-4255-98A9-AF37C472AD93}" xr6:coauthVersionLast="32" xr6:coauthVersionMax="32" xr10:uidLastSave="{00000000-0000-0000-0000-000000000000}"/>
  <bookViews>
    <workbookView xWindow="0" yWindow="0" windowWidth="24000" windowHeight="9525" tabRatio="741" firstSheet="1" activeTab="6" xr2:uid="{00000000-000D-0000-FFFF-FFFF00000000}"/>
  </bookViews>
  <sheets>
    <sheet name="ĐÁNH GIÁ GV" sheetId="1" r:id="rId1"/>
    <sheet name="1-N.H.ANH" sheetId="2" r:id="rId2"/>
    <sheet name="2-C.V.BẢO" sheetId="3" r:id="rId3"/>
    <sheet name="3-V.H.CHIÊU" sheetId="5" r:id="rId4"/>
    <sheet name="4-T.M.CƯỜNG" sheetId="6" r:id="rId5"/>
    <sheet name="5-N.M.D.CƯỜNG" sheetId="8" r:id="rId6"/>
    <sheet name="6-V.CƯỜNG" sheetId="7" r:id="rId7"/>
    <sheet name="7-P.CƯỜNG" sheetId="9" r:id="rId8"/>
    <sheet name="8-T.ĐAT" sheetId="10" r:id="rId9"/>
    <sheet name="9-T.H.ĐỨC" sheetId="11" r:id="rId10"/>
    <sheet name="10-T.ĐỨC A" sheetId="12" r:id="rId11"/>
    <sheet name="11-T.ĐỨC B" sheetId="13" r:id="rId12"/>
    <sheet name="12-C.DƯƠNG" sheetId="17" r:id="rId13"/>
    <sheet name="13-C.HIỀN" sheetId="18" r:id="rId14"/>
    <sheet name="14- T.HIẾU" sheetId="19" r:id="rId15"/>
    <sheet name="15-T HOÀN" sheetId="20" r:id="rId16"/>
    <sheet name="16-T.HUÂN" sheetId="21" r:id="rId17"/>
    <sheet name="17-C.HUÊ" sheetId="22" r:id="rId18"/>
    <sheet name="18-C.LINH" sheetId="23" r:id="rId19"/>
    <sheet name="19-T.MAI" sheetId="14" r:id="rId20"/>
    <sheet name="20-T. MINH" sheetId="15" r:id="rId21"/>
    <sheet name="21-C.NGA" sheetId="16" r:id="rId22"/>
    <sheet name="22-C.NHÀN" sheetId="24" r:id="rId23"/>
    <sheet name="23-T.PHONG" sheetId="25" r:id="rId24"/>
    <sheet name="24-T.TĂNG" sheetId="26" r:id="rId25"/>
    <sheet name="25-T.THỬ" sheetId="27" r:id="rId26"/>
    <sheet name="26-T.TIẾN" sheetId="28" r:id="rId27"/>
    <sheet name="27-T.TRÂN" sheetId="30" r:id="rId28"/>
    <sheet name="28-T.TRÍ" sheetId="31" r:id="rId29"/>
    <sheet name="29-C.TRINH" sheetId="32" r:id="rId30"/>
    <sheet name="30-T.YÊN" sheetId="29" r:id="rId31"/>
    <sheet name="31-N.V.THANH" sheetId="35" r:id="rId32"/>
    <sheet name="32-NAM ANH" sheetId="33" r:id="rId33"/>
    <sheet name="33- C.V.TUẤN" sheetId="34" r:id="rId34"/>
  </sheets>
  <calcPr calcId="162913"/>
</workbook>
</file>

<file path=xl/calcChain.xml><?xml version="1.0" encoding="utf-8"?>
<calcChain xmlns="http://schemas.openxmlformats.org/spreadsheetml/2006/main">
  <c r="I77" i="21" l="1"/>
  <c r="I76" i="21"/>
  <c r="I75" i="21"/>
  <c r="J75" i="21" s="1"/>
  <c r="H75" i="21"/>
  <c r="G75" i="21"/>
  <c r="I74" i="21"/>
  <c r="I73" i="21"/>
  <c r="H72" i="21"/>
  <c r="I72" i="21" s="1"/>
  <c r="J72" i="21" s="1"/>
  <c r="G72" i="21"/>
  <c r="I71" i="21"/>
  <c r="I70" i="21"/>
  <c r="I69" i="21"/>
  <c r="I68" i="21"/>
  <c r="H67" i="21"/>
  <c r="I67" i="21" s="1"/>
  <c r="J67" i="21" s="1"/>
  <c r="G67" i="21"/>
  <c r="G66" i="21"/>
  <c r="I65" i="21"/>
  <c r="I64" i="21"/>
  <c r="I63" i="21"/>
  <c r="J63" i="21" s="1"/>
  <c r="H63" i="21"/>
  <c r="G63" i="21"/>
  <c r="I62" i="21"/>
  <c r="I61" i="21"/>
  <c r="H60" i="21"/>
  <c r="I60" i="21" s="1"/>
  <c r="J60" i="21" s="1"/>
  <c r="G60" i="21"/>
  <c r="I59" i="21"/>
  <c r="I58" i="21"/>
  <c r="I57" i="21"/>
  <c r="I56" i="21"/>
  <c r="H55" i="21"/>
  <c r="I55" i="21" s="1"/>
  <c r="J55" i="21" s="1"/>
  <c r="G55" i="21"/>
  <c r="I54" i="21"/>
  <c r="I53" i="21"/>
  <c r="I52" i="21"/>
  <c r="J52" i="21" s="1"/>
  <c r="H52" i="21"/>
  <c r="G52" i="21"/>
  <c r="I51" i="21"/>
  <c r="I50" i="21"/>
  <c r="H49" i="21"/>
  <c r="I49" i="21" s="1"/>
  <c r="J49" i="21" s="1"/>
  <c r="G49" i="21"/>
  <c r="I48" i="21"/>
  <c r="I47" i="21"/>
  <c r="I46" i="21"/>
  <c r="J46" i="21" s="1"/>
  <c r="H46" i="21"/>
  <c r="G46" i="21"/>
  <c r="I45" i="21"/>
  <c r="I44" i="21"/>
  <c r="I43" i="21"/>
  <c r="I42" i="21"/>
  <c r="H41" i="21"/>
  <c r="I41" i="21" s="1"/>
  <c r="J41" i="21" s="1"/>
  <c r="G41" i="21"/>
  <c r="I40" i="21"/>
  <c r="I39" i="21"/>
  <c r="I38" i="21"/>
  <c r="I37" i="21"/>
  <c r="I36" i="21"/>
  <c r="I35" i="21"/>
  <c r="H34" i="21"/>
  <c r="H30" i="21" s="1"/>
  <c r="I30" i="21" s="1"/>
  <c r="J30" i="21" s="1"/>
  <c r="G34" i="21"/>
  <c r="G30" i="21" s="1"/>
  <c r="I33" i="21"/>
  <c r="I32" i="21"/>
  <c r="I31" i="21"/>
  <c r="J31" i="21" s="1"/>
  <c r="H31" i="21"/>
  <c r="G31" i="21"/>
  <c r="I29" i="21"/>
  <c r="I28" i="21"/>
  <c r="H27" i="21"/>
  <c r="I27" i="21" s="1"/>
  <c r="J27" i="21" s="1"/>
  <c r="G27" i="21"/>
  <c r="I26" i="21"/>
  <c r="I25" i="21"/>
  <c r="H66" i="21" l="1"/>
  <c r="I66" i="21" s="1"/>
  <c r="J66" i="21" s="1"/>
  <c r="I34" i="21"/>
  <c r="J34" i="21" s="1"/>
  <c r="I77" i="33"/>
  <c r="E77" i="33"/>
  <c r="I76" i="33"/>
  <c r="E76" i="33"/>
  <c r="H75" i="33"/>
  <c r="H66" i="33" s="1"/>
  <c r="I66" i="33" s="1"/>
  <c r="J66" i="33" s="1"/>
  <c r="G75" i="33"/>
  <c r="D75" i="33"/>
  <c r="E75" i="33" s="1"/>
  <c r="F75" i="33" s="1"/>
  <c r="C75" i="33"/>
  <c r="B75" i="33"/>
  <c r="I74" i="33"/>
  <c r="E74" i="33"/>
  <c r="I73" i="33"/>
  <c r="E73" i="33"/>
  <c r="I72" i="33"/>
  <c r="J72" i="33" s="1"/>
  <c r="H72" i="33"/>
  <c r="G72" i="33"/>
  <c r="D72" i="33"/>
  <c r="D66" i="33" s="1"/>
  <c r="E66" i="33" s="1"/>
  <c r="F66" i="33" s="1"/>
  <c r="C72" i="33"/>
  <c r="B72" i="33"/>
  <c r="I71" i="33"/>
  <c r="E71" i="33"/>
  <c r="I70" i="33"/>
  <c r="E70" i="33"/>
  <c r="I69" i="33"/>
  <c r="E69" i="33"/>
  <c r="I68" i="33"/>
  <c r="E68" i="33"/>
  <c r="I67" i="33"/>
  <c r="J67" i="33" s="1"/>
  <c r="H67" i="33"/>
  <c r="G67" i="33"/>
  <c r="E67" i="33"/>
  <c r="F67" i="33" s="1"/>
  <c r="D67" i="33"/>
  <c r="C67" i="33"/>
  <c r="B67" i="33"/>
  <c r="G66" i="33"/>
  <c r="C66" i="33"/>
  <c r="B66" i="33"/>
  <c r="I65" i="33"/>
  <c r="E65" i="33"/>
  <c r="I64" i="33"/>
  <c r="E64" i="33"/>
  <c r="H63" i="33"/>
  <c r="I63" i="33" s="1"/>
  <c r="J63" i="33" s="1"/>
  <c r="G63" i="33"/>
  <c r="D63" i="33"/>
  <c r="E63" i="33" s="1"/>
  <c r="F63" i="33" s="1"/>
  <c r="C63" i="33"/>
  <c r="B63" i="33"/>
  <c r="I62" i="33"/>
  <c r="E62" i="33"/>
  <c r="I61" i="33"/>
  <c r="E61" i="33"/>
  <c r="H60" i="33"/>
  <c r="I60" i="33" s="1"/>
  <c r="J60" i="33" s="1"/>
  <c r="G60" i="33"/>
  <c r="D60" i="33"/>
  <c r="E60" i="33" s="1"/>
  <c r="F60" i="33" s="1"/>
  <c r="C60" i="33"/>
  <c r="B60" i="33"/>
  <c r="I59" i="33"/>
  <c r="E59" i="33"/>
  <c r="I58" i="33"/>
  <c r="E58" i="33"/>
  <c r="I57" i="33"/>
  <c r="E57" i="33"/>
  <c r="I56" i="33"/>
  <c r="E56" i="33"/>
  <c r="I55" i="33"/>
  <c r="J55" i="33" s="1"/>
  <c r="H55" i="33"/>
  <c r="G55" i="33"/>
  <c r="E55" i="33"/>
  <c r="F55" i="33" s="1"/>
  <c r="D55" i="33"/>
  <c r="C55" i="33"/>
  <c r="B55" i="33"/>
  <c r="I54" i="33"/>
  <c r="E54" i="33"/>
  <c r="I53" i="33"/>
  <c r="E53" i="33"/>
  <c r="H52" i="33"/>
  <c r="I52" i="33" s="1"/>
  <c r="J52" i="33" s="1"/>
  <c r="G52" i="33"/>
  <c r="D52" i="33"/>
  <c r="E52" i="33" s="1"/>
  <c r="F52" i="33" s="1"/>
  <c r="C52" i="33"/>
  <c r="B52" i="33"/>
  <c r="I51" i="33"/>
  <c r="E51" i="33"/>
  <c r="I50" i="33"/>
  <c r="E50" i="33"/>
  <c r="H49" i="33"/>
  <c r="I49" i="33" s="1"/>
  <c r="J49" i="33" s="1"/>
  <c r="G49" i="33"/>
  <c r="D49" i="33"/>
  <c r="E49" i="33" s="1"/>
  <c r="F49" i="33" s="1"/>
  <c r="C49" i="33"/>
  <c r="B49" i="33"/>
  <c r="I48" i="33"/>
  <c r="E48" i="33"/>
  <c r="I47" i="33"/>
  <c r="E47" i="33"/>
  <c r="H46" i="33"/>
  <c r="I46" i="33" s="1"/>
  <c r="J46" i="33" s="1"/>
  <c r="G46" i="33"/>
  <c r="D46" i="33"/>
  <c r="E46" i="33" s="1"/>
  <c r="F46" i="33" s="1"/>
  <c r="C46" i="33"/>
  <c r="B46" i="33"/>
  <c r="I45" i="33"/>
  <c r="E45" i="33"/>
  <c r="I44" i="33"/>
  <c r="E44" i="33"/>
  <c r="I43" i="33"/>
  <c r="E43" i="33"/>
  <c r="I42" i="33"/>
  <c r="E42" i="33"/>
  <c r="I41" i="33"/>
  <c r="J41" i="33" s="1"/>
  <c r="H41" i="33"/>
  <c r="G41" i="33"/>
  <c r="E41" i="33"/>
  <c r="F41" i="33" s="1"/>
  <c r="D41" i="33"/>
  <c r="C41" i="33"/>
  <c r="I40" i="33"/>
  <c r="E40" i="33"/>
  <c r="I39" i="33"/>
  <c r="E39" i="33"/>
  <c r="I38" i="33"/>
  <c r="E38" i="33"/>
  <c r="I37" i="33"/>
  <c r="E37" i="33"/>
  <c r="I36" i="33"/>
  <c r="E36" i="33"/>
  <c r="I35" i="33"/>
  <c r="E35" i="33"/>
  <c r="I34" i="33"/>
  <c r="J34" i="33" s="1"/>
  <c r="H34" i="33"/>
  <c r="G34" i="33"/>
  <c r="E34" i="33"/>
  <c r="F34" i="33" s="1"/>
  <c r="D34" i="33"/>
  <c r="C34" i="33"/>
  <c r="B34" i="33"/>
  <c r="I33" i="33"/>
  <c r="E33" i="33"/>
  <c r="I32" i="33"/>
  <c r="E32" i="33"/>
  <c r="H31" i="33"/>
  <c r="I31" i="33" s="1"/>
  <c r="J31" i="33" s="1"/>
  <c r="G31" i="33"/>
  <c r="D31" i="33"/>
  <c r="E31" i="33" s="1"/>
  <c r="F31" i="33" s="1"/>
  <c r="C31" i="33"/>
  <c r="B31" i="33"/>
  <c r="B30" i="33" s="1"/>
  <c r="G30" i="33"/>
  <c r="C30" i="33"/>
  <c r="I29" i="33"/>
  <c r="E29" i="33"/>
  <c r="I28" i="33"/>
  <c r="E28" i="33"/>
  <c r="H27" i="33"/>
  <c r="I27" i="33" s="1"/>
  <c r="J27" i="33" s="1"/>
  <c r="G27" i="33"/>
  <c r="D27" i="33"/>
  <c r="E27" i="33" s="1"/>
  <c r="F27" i="33" s="1"/>
  <c r="C27" i="33"/>
  <c r="B27" i="33"/>
  <c r="I26" i="33"/>
  <c r="E26" i="33"/>
  <c r="I25" i="33"/>
  <c r="E25" i="33"/>
  <c r="H24" i="33"/>
  <c r="I24" i="33" s="1"/>
  <c r="J24" i="33" s="1"/>
  <c r="G24" i="33"/>
  <c r="G16" i="33" s="1"/>
  <c r="G78" i="33" s="1"/>
  <c r="E24" i="33"/>
  <c r="F24" i="33" s="1"/>
  <c r="D24" i="33"/>
  <c r="C24" i="33"/>
  <c r="B24" i="33"/>
  <c r="I23" i="33"/>
  <c r="E23" i="33"/>
  <c r="I22" i="33"/>
  <c r="E22" i="33"/>
  <c r="I21" i="33"/>
  <c r="E21" i="33"/>
  <c r="I20" i="33"/>
  <c r="E20" i="33"/>
  <c r="I19" i="33"/>
  <c r="E19" i="33"/>
  <c r="I18" i="33"/>
  <c r="E18" i="33"/>
  <c r="H17" i="33"/>
  <c r="G17" i="33"/>
  <c r="D17" i="33"/>
  <c r="E17" i="33" s="1"/>
  <c r="C17" i="33"/>
  <c r="B17" i="33"/>
  <c r="B16" i="33" s="1"/>
  <c r="C16" i="33"/>
  <c r="C78" i="33" s="1"/>
  <c r="I77" i="34"/>
  <c r="I76" i="34"/>
  <c r="H75" i="34"/>
  <c r="I75" i="34" s="1"/>
  <c r="J75" i="34" s="1"/>
  <c r="G75" i="34"/>
  <c r="I74" i="34"/>
  <c r="I73" i="34"/>
  <c r="H72" i="34"/>
  <c r="I72" i="34" s="1"/>
  <c r="J72" i="34" s="1"/>
  <c r="G72" i="34"/>
  <c r="I71" i="34"/>
  <c r="I70" i="34"/>
  <c r="I69" i="34"/>
  <c r="I68" i="34"/>
  <c r="H67" i="34"/>
  <c r="I67" i="34" s="1"/>
  <c r="J67" i="34" s="1"/>
  <c r="G67" i="34"/>
  <c r="H66" i="34"/>
  <c r="I66" i="34" s="1"/>
  <c r="J66" i="34" s="1"/>
  <c r="I65" i="34"/>
  <c r="I64" i="34"/>
  <c r="I63" i="34"/>
  <c r="J63" i="34" s="1"/>
  <c r="H63" i="34"/>
  <c r="G63" i="34"/>
  <c r="I62" i="34"/>
  <c r="I61" i="34"/>
  <c r="H60" i="34"/>
  <c r="I60" i="34" s="1"/>
  <c r="J60" i="34" s="1"/>
  <c r="G60" i="34"/>
  <c r="I59" i="34"/>
  <c r="I58" i="34"/>
  <c r="I57" i="34"/>
  <c r="I56" i="34"/>
  <c r="H55" i="34"/>
  <c r="I55" i="34" s="1"/>
  <c r="J55" i="34" s="1"/>
  <c r="G55" i="34"/>
  <c r="I54" i="34"/>
  <c r="I53" i="34"/>
  <c r="I52" i="34"/>
  <c r="J52" i="34" s="1"/>
  <c r="H52" i="34"/>
  <c r="G52" i="34"/>
  <c r="I51" i="34"/>
  <c r="I50" i="34"/>
  <c r="H49" i="34"/>
  <c r="I49" i="34" s="1"/>
  <c r="J49" i="34" s="1"/>
  <c r="G49" i="34"/>
  <c r="I48" i="34"/>
  <c r="I47" i="34"/>
  <c r="I46" i="34"/>
  <c r="J46" i="34" s="1"/>
  <c r="H46" i="34"/>
  <c r="G46" i="34"/>
  <c r="I45" i="34"/>
  <c r="I44" i="34"/>
  <c r="I43" i="34"/>
  <c r="I42" i="34"/>
  <c r="I41" i="34"/>
  <c r="J41" i="34" s="1"/>
  <c r="H41" i="34"/>
  <c r="G41" i="34"/>
  <c r="I40" i="34"/>
  <c r="I39" i="34"/>
  <c r="I38" i="34"/>
  <c r="I37" i="34"/>
  <c r="I36" i="34"/>
  <c r="I35" i="34"/>
  <c r="H34" i="34"/>
  <c r="G34" i="34"/>
  <c r="G30" i="34" s="1"/>
  <c r="I33" i="34"/>
  <c r="I32" i="34"/>
  <c r="I31" i="34"/>
  <c r="J31" i="34" s="1"/>
  <c r="H31" i="34"/>
  <c r="G31" i="34"/>
  <c r="I29" i="34"/>
  <c r="I28" i="34"/>
  <c r="H27" i="34"/>
  <c r="I27" i="34" s="1"/>
  <c r="J27" i="34" s="1"/>
  <c r="G27" i="34"/>
  <c r="I26" i="34"/>
  <c r="I25" i="34"/>
  <c r="I24" i="34"/>
  <c r="J24" i="34" s="1"/>
  <c r="H24" i="34"/>
  <c r="G24" i="34"/>
  <c r="I23" i="34"/>
  <c r="I22" i="34"/>
  <c r="I21" i="34"/>
  <c r="I20" i="34"/>
  <c r="I19" i="34"/>
  <c r="I77" i="35"/>
  <c r="I76" i="35"/>
  <c r="H75" i="35"/>
  <c r="I75" i="35" s="1"/>
  <c r="J75" i="35" s="1"/>
  <c r="G75" i="35"/>
  <c r="I74" i="35"/>
  <c r="I73" i="35"/>
  <c r="H72" i="35"/>
  <c r="I72" i="35" s="1"/>
  <c r="J72" i="35" s="1"/>
  <c r="G72" i="35"/>
  <c r="I71" i="35"/>
  <c r="I70" i="35"/>
  <c r="I69" i="35"/>
  <c r="I68" i="35"/>
  <c r="H67" i="35"/>
  <c r="I67" i="35" s="1"/>
  <c r="J67" i="35" s="1"/>
  <c r="G67" i="35"/>
  <c r="H66" i="35"/>
  <c r="I66" i="35" s="1"/>
  <c r="J66" i="35" s="1"/>
  <c r="I65" i="35"/>
  <c r="I64" i="35"/>
  <c r="I63" i="35"/>
  <c r="J63" i="35" s="1"/>
  <c r="H63" i="35"/>
  <c r="G63" i="35"/>
  <c r="I62" i="35"/>
  <c r="I61" i="35"/>
  <c r="H60" i="35"/>
  <c r="I60" i="35" s="1"/>
  <c r="J60" i="35" s="1"/>
  <c r="G60" i="35"/>
  <c r="I59" i="35"/>
  <c r="I58" i="35"/>
  <c r="I57" i="35"/>
  <c r="I56" i="35"/>
  <c r="H55" i="35"/>
  <c r="I55" i="35" s="1"/>
  <c r="J55" i="35" s="1"/>
  <c r="G55" i="35"/>
  <c r="I54" i="35"/>
  <c r="I53" i="35"/>
  <c r="I52" i="35"/>
  <c r="J52" i="35" s="1"/>
  <c r="H52" i="35"/>
  <c r="G52" i="35"/>
  <c r="I51" i="35"/>
  <c r="I50" i="35"/>
  <c r="H49" i="35"/>
  <c r="I49" i="35" s="1"/>
  <c r="J49" i="35" s="1"/>
  <c r="G49" i="35"/>
  <c r="I48" i="35"/>
  <c r="I47" i="35"/>
  <c r="I46" i="35"/>
  <c r="J46" i="35" s="1"/>
  <c r="H46" i="35"/>
  <c r="G46" i="35"/>
  <c r="I45" i="35"/>
  <c r="I44" i="35"/>
  <c r="I43" i="35"/>
  <c r="I42" i="35"/>
  <c r="I41" i="35"/>
  <c r="J41" i="35" s="1"/>
  <c r="H41" i="35"/>
  <c r="G41" i="35"/>
  <c r="I40" i="35"/>
  <c r="I39" i="35"/>
  <c r="I38" i="35"/>
  <c r="I37" i="35"/>
  <c r="I36" i="35"/>
  <c r="I35" i="35"/>
  <c r="H34" i="35"/>
  <c r="G34" i="35"/>
  <c r="I33" i="35"/>
  <c r="I32" i="35"/>
  <c r="I31" i="35"/>
  <c r="J31" i="35" s="1"/>
  <c r="H31" i="35"/>
  <c r="G31" i="35"/>
  <c r="I29" i="35"/>
  <c r="I28" i="35"/>
  <c r="H27" i="35"/>
  <c r="I27" i="35" s="1"/>
  <c r="J27" i="35" s="1"/>
  <c r="G27" i="35"/>
  <c r="I26" i="35"/>
  <c r="I25" i="35"/>
  <c r="I24" i="35"/>
  <c r="J24" i="35" s="1"/>
  <c r="H24" i="35"/>
  <c r="G24" i="35"/>
  <c r="I23" i="35"/>
  <c r="I22" i="35"/>
  <c r="I21" i="35"/>
  <c r="I20" i="35"/>
  <c r="I19" i="35"/>
  <c r="I18" i="35"/>
  <c r="F34" i="14"/>
  <c r="I77" i="6"/>
  <c r="E77" i="6"/>
  <c r="I76" i="6"/>
  <c r="E76" i="6"/>
  <c r="H75" i="6"/>
  <c r="H66" i="6" s="1"/>
  <c r="G75" i="6"/>
  <c r="D75" i="6"/>
  <c r="E75" i="6" s="1"/>
  <c r="F75" i="6" s="1"/>
  <c r="C75" i="6"/>
  <c r="B75" i="6"/>
  <c r="I74" i="6"/>
  <c r="E74" i="6"/>
  <c r="I73" i="6"/>
  <c r="E73" i="6"/>
  <c r="I72" i="6"/>
  <c r="J72" i="6" s="1"/>
  <c r="H72" i="6"/>
  <c r="G72" i="6"/>
  <c r="E72" i="6"/>
  <c r="F72" i="6" s="1"/>
  <c r="D72" i="6"/>
  <c r="C72" i="6"/>
  <c r="B72" i="6"/>
  <c r="I71" i="6"/>
  <c r="E71" i="6"/>
  <c r="I70" i="6"/>
  <c r="E70" i="6"/>
  <c r="I69" i="6"/>
  <c r="E69" i="6"/>
  <c r="I68" i="6"/>
  <c r="E68" i="6"/>
  <c r="H67" i="6"/>
  <c r="G67" i="6"/>
  <c r="D67" i="6"/>
  <c r="C67" i="6"/>
  <c r="B67" i="6"/>
  <c r="I67" i="6" s="1"/>
  <c r="J67" i="6" s="1"/>
  <c r="G66" i="6"/>
  <c r="C66" i="6"/>
  <c r="I65" i="6"/>
  <c r="E65" i="6"/>
  <c r="I64" i="6"/>
  <c r="E64" i="6"/>
  <c r="H63" i="6"/>
  <c r="I63" i="6" s="1"/>
  <c r="J63" i="6" s="1"/>
  <c r="G63" i="6"/>
  <c r="D63" i="6"/>
  <c r="E63" i="6" s="1"/>
  <c r="F63" i="6" s="1"/>
  <c r="C63" i="6"/>
  <c r="B63" i="6"/>
  <c r="I62" i="6"/>
  <c r="E62" i="6"/>
  <c r="I61" i="6"/>
  <c r="E61" i="6"/>
  <c r="I60" i="6"/>
  <c r="J60" i="6" s="1"/>
  <c r="H60" i="6"/>
  <c r="G60" i="6"/>
  <c r="E60" i="6"/>
  <c r="F60" i="6" s="1"/>
  <c r="D60" i="6"/>
  <c r="C60" i="6"/>
  <c r="B60" i="6"/>
  <c r="I59" i="6"/>
  <c r="E59" i="6"/>
  <c r="I58" i="6"/>
  <c r="E58" i="6"/>
  <c r="I57" i="6"/>
  <c r="E57" i="6"/>
  <c r="I56" i="6"/>
  <c r="E56" i="6"/>
  <c r="H55" i="6"/>
  <c r="G55" i="6"/>
  <c r="D55" i="6"/>
  <c r="C55" i="6"/>
  <c r="B55" i="6"/>
  <c r="I55" i="6" s="1"/>
  <c r="J55" i="6" s="1"/>
  <c r="I54" i="6"/>
  <c r="E54" i="6"/>
  <c r="I53" i="6"/>
  <c r="E53" i="6"/>
  <c r="H52" i="6"/>
  <c r="I52" i="6" s="1"/>
  <c r="J52" i="6" s="1"/>
  <c r="G52" i="6"/>
  <c r="D52" i="6"/>
  <c r="E52" i="6" s="1"/>
  <c r="F52" i="6" s="1"/>
  <c r="C52" i="6"/>
  <c r="B52" i="6"/>
  <c r="I51" i="6"/>
  <c r="E51" i="6"/>
  <c r="I50" i="6"/>
  <c r="E50" i="6"/>
  <c r="H49" i="6"/>
  <c r="I49" i="6" s="1"/>
  <c r="J49" i="6" s="1"/>
  <c r="G49" i="6"/>
  <c r="D49" i="6"/>
  <c r="E49" i="6" s="1"/>
  <c r="F49" i="6" s="1"/>
  <c r="C49" i="6"/>
  <c r="B49" i="6"/>
  <c r="I48" i="6"/>
  <c r="E48" i="6"/>
  <c r="I47" i="6"/>
  <c r="E47" i="6"/>
  <c r="I46" i="6"/>
  <c r="J46" i="6" s="1"/>
  <c r="H46" i="6"/>
  <c r="G46" i="6"/>
  <c r="E46" i="6"/>
  <c r="F46" i="6" s="1"/>
  <c r="D46" i="6"/>
  <c r="C46" i="6"/>
  <c r="B46" i="6"/>
  <c r="I45" i="6"/>
  <c r="E45" i="6"/>
  <c r="I44" i="6"/>
  <c r="E44" i="6"/>
  <c r="I43" i="6"/>
  <c r="E43" i="6"/>
  <c r="I42" i="6"/>
  <c r="E42" i="6"/>
  <c r="H41" i="6"/>
  <c r="I41" i="6" s="1"/>
  <c r="J41" i="6" s="1"/>
  <c r="G41" i="6"/>
  <c r="D41" i="6"/>
  <c r="E41" i="6" s="1"/>
  <c r="F41" i="6" s="1"/>
  <c r="C41" i="6"/>
  <c r="I40" i="6"/>
  <c r="E40" i="6"/>
  <c r="I39" i="6"/>
  <c r="E39" i="6"/>
  <c r="I38" i="6"/>
  <c r="E38" i="6"/>
  <c r="I37" i="6"/>
  <c r="E37" i="6"/>
  <c r="I36" i="6"/>
  <c r="E36" i="6"/>
  <c r="I35" i="6"/>
  <c r="E35" i="6"/>
  <c r="H34" i="6"/>
  <c r="I34" i="6" s="1"/>
  <c r="J34" i="6" s="1"/>
  <c r="G34" i="6"/>
  <c r="D34" i="6"/>
  <c r="E34" i="6" s="1"/>
  <c r="F34" i="6" s="1"/>
  <c r="C34" i="6"/>
  <c r="B34" i="6"/>
  <c r="B30" i="6" s="1"/>
  <c r="I33" i="6"/>
  <c r="E33" i="6"/>
  <c r="I32" i="6"/>
  <c r="E32" i="6"/>
  <c r="H31" i="6"/>
  <c r="I31" i="6" s="1"/>
  <c r="J31" i="6" s="1"/>
  <c r="G31" i="6"/>
  <c r="G30" i="6" s="1"/>
  <c r="D31" i="6"/>
  <c r="E31" i="6" s="1"/>
  <c r="F31" i="6" s="1"/>
  <c r="C31" i="6"/>
  <c r="C30" i="6" s="1"/>
  <c r="B31" i="6"/>
  <c r="H30" i="6"/>
  <c r="I30" i="6" s="1"/>
  <c r="J30" i="6" s="1"/>
  <c r="D30" i="6"/>
  <c r="I29" i="6"/>
  <c r="E29" i="6"/>
  <c r="I28" i="6"/>
  <c r="E28" i="6"/>
  <c r="H27" i="6"/>
  <c r="I27" i="6" s="1"/>
  <c r="J27" i="6" s="1"/>
  <c r="G27" i="6"/>
  <c r="E27" i="6"/>
  <c r="F27" i="6" s="1"/>
  <c r="D27" i="6"/>
  <c r="C27" i="6"/>
  <c r="B27" i="6"/>
  <c r="I26" i="6"/>
  <c r="E26" i="6"/>
  <c r="I25" i="6"/>
  <c r="E25" i="6"/>
  <c r="H24" i="6"/>
  <c r="I24" i="6" s="1"/>
  <c r="J24" i="6" s="1"/>
  <c r="G24" i="6"/>
  <c r="D24" i="6"/>
  <c r="E24" i="6" s="1"/>
  <c r="F24" i="6" s="1"/>
  <c r="C24" i="6"/>
  <c r="B24" i="6"/>
  <c r="B16" i="6" s="1"/>
  <c r="I23" i="6"/>
  <c r="E23" i="6"/>
  <c r="I22" i="6"/>
  <c r="E22" i="6"/>
  <c r="I21" i="6"/>
  <c r="E21" i="6"/>
  <c r="I20" i="6"/>
  <c r="E20" i="6"/>
  <c r="I19" i="6"/>
  <c r="E19" i="6"/>
  <c r="I18" i="6"/>
  <c r="E18" i="6"/>
  <c r="H17" i="6"/>
  <c r="I17" i="6" s="1"/>
  <c r="G17" i="6"/>
  <c r="D17" i="6"/>
  <c r="E17" i="6" s="1"/>
  <c r="C17" i="6"/>
  <c r="C16" i="6" s="1"/>
  <c r="C78" i="6" s="1"/>
  <c r="B17" i="6"/>
  <c r="H16" i="6"/>
  <c r="H78" i="6" s="1"/>
  <c r="D16" i="6"/>
  <c r="E16" i="6" s="1"/>
  <c r="F16" i="6" s="1"/>
  <c r="I77" i="14"/>
  <c r="E77" i="14"/>
  <c r="I76" i="14"/>
  <c r="E76" i="14"/>
  <c r="H75" i="14"/>
  <c r="I75" i="14" s="1"/>
  <c r="J75" i="14" s="1"/>
  <c r="G75" i="14"/>
  <c r="D75" i="14"/>
  <c r="E75" i="14" s="1"/>
  <c r="F75" i="14" s="1"/>
  <c r="C75" i="14"/>
  <c r="B75" i="14"/>
  <c r="I74" i="14"/>
  <c r="E74" i="14"/>
  <c r="I73" i="14"/>
  <c r="E73" i="14"/>
  <c r="I72" i="14"/>
  <c r="J72" i="14" s="1"/>
  <c r="H72" i="14"/>
  <c r="G72" i="14"/>
  <c r="E72" i="14"/>
  <c r="F72" i="14" s="1"/>
  <c r="D72" i="14"/>
  <c r="C72" i="14"/>
  <c r="B72" i="14"/>
  <c r="I71" i="14"/>
  <c r="E71" i="14"/>
  <c r="I70" i="14"/>
  <c r="E70" i="14"/>
  <c r="I69" i="14"/>
  <c r="E69" i="14"/>
  <c r="I68" i="14"/>
  <c r="E68" i="14"/>
  <c r="H67" i="14"/>
  <c r="I67" i="14" s="1"/>
  <c r="J67" i="14" s="1"/>
  <c r="G67" i="14"/>
  <c r="D67" i="14"/>
  <c r="E67" i="14" s="1"/>
  <c r="F67" i="14" s="1"/>
  <c r="C67" i="14"/>
  <c r="B67" i="14"/>
  <c r="B66" i="14" s="1"/>
  <c r="G66" i="14"/>
  <c r="C66" i="14"/>
  <c r="I65" i="14"/>
  <c r="E65" i="14"/>
  <c r="I64" i="14"/>
  <c r="E64" i="14"/>
  <c r="H63" i="14"/>
  <c r="I63" i="14" s="1"/>
  <c r="J63" i="14" s="1"/>
  <c r="G63" i="14"/>
  <c r="D63" i="14"/>
  <c r="E63" i="14" s="1"/>
  <c r="F63" i="14" s="1"/>
  <c r="C63" i="14"/>
  <c r="B63" i="14"/>
  <c r="I62" i="14"/>
  <c r="E62" i="14"/>
  <c r="I61" i="14"/>
  <c r="E61" i="14"/>
  <c r="I60" i="14"/>
  <c r="J60" i="14" s="1"/>
  <c r="H60" i="14"/>
  <c r="G60" i="14"/>
  <c r="E60" i="14"/>
  <c r="F60" i="14" s="1"/>
  <c r="D60" i="14"/>
  <c r="C60" i="14"/>
  <c r="B60" i="14"/>
  <c r="I59" i="14"/>
  <c r="E59" i="14"/>
  <c r="I58" i="14"/>
  <c r="E58" i="14"/>
  <c r="I57" i="14"/>
  <c r="E57" i="14"/>
  <c r="I56" i="14"/>
  <c r="E56" i="14"/>
  <c r="H55" i="14"/>
  <c r="I55" i="14" s="1"/>
  <c r="J55" i="14" s="1"/>
  <c r="G55" i="14"/>
  <c r="D55" i="14"/>
  <c r="E55" i="14" s="1"/>
  <c r="F55" i="14" s="1"/>
  <c r="C55" i="14"/>
  <c r="B55" i="14"/>
  <c r="I54" i="14"/>
  <c r="E54" i="14"/>
  <c r="I53" i="14"/>
  <c r="E53" i="14"/>
  <c r="H52" i="14"/>
  <c r="I52" i="14" s="1"/>
  <c r="J52" i="14" s="1"/>
  <c r="G52" i="14"/>
  <c r="D52" i="14"/>
  <c r="E52" i="14" s="1"/>
  <c r="F52" i="14" s="1"/>
  <c r="C52" i="14"/>
  <c r="B52" i="14"/>
  <c r="I51" i="14"/>
  <c r="E51" i="14"/>
  <c r="I50" i="14"/>
  <c r="E50" i="14"/>
  <c r="H49" i="14"/>
  <c r="I49" i="14" s="1"/>
  <c r="J49" i="14" s="1"/>
  <c r="G49" i="14"/>
  <c r="D49" i="14"/>
  <c r="E49" i="14" s="1"/>
  <c r="F49" i="14" s="1"/>
  <c r="C49" i="14"/>
  <c r="B49" i="14"/>
  <c r="I48" i="14"/>
  <c r="E48" i="14"/>
  <c r="I47" i="14"/>
  <c r="E47" i="14"/>
  <c r="I46" i="14"/>
  <c r="J46" i="14" s="1"/>
  <c r="H46" i="14"/>
  <c r="G46" i="14"/>
  <c r="E46" i="14"/>
  <c r="F46" i="14" s="1"/>
  <c r="D46" i="14"/>
  <c r="C46" i="14"/>
  <c r="B46" i="14"/>
  <c r="I45" i="14"/>
  <c r="E45" i="14"/>
  <c r="I44" i="14"/>
  <c r="E44" i="14"/>
  <c r="I43" i="14"/>
  <c r="E43" i="14"/>
  <c r="I42" i="14"/>
  <c r="E42" i="14"/>
  <c r="H41" i="14"/>
  <c r="I41" i="14" s="1"/>
  <c r="J41" i="14" s="1"/>
  <c r="G41" i="14"/>
  <c r="F41" i="14"/>
  <c r="D41" i="14"/>
  <c r="E41" i="14" s="1"/>
  <c r="C41" i="14"/>
  <c r="I40" i="14"/>
  <c r="E40" i="14"/>
  <c r="I39" i="14"/>
  <c r="E39" i="14"/>
  <c r="I38" i="14"/>
  <c r="E38" i="14"/>
  <c r="I37" i="14"/>
  <c r="E37" i="14"/>
  <c r="I36" i="14"/>
  <c r="E36" i="14"/>
  <c r="I35" i="14"/>
  <c r="E35" i="14"/>
  <c r="H34" i="14"/>
  <c r="I34" i="14" s="1"/>
  <c r="J34" i="14" s="1"/>
  <c r="G34" i="14"/>
  <c r="D34" i="14"/>
  <c r="E34" i="14" s="1"/>
  <c r="C34" i="14"/>
  <c r="B34" i="14"/>
  <c r="B30" i="14" s="1"/>
  <c r="I33" i="14"/>
  <c r="E33" i="14"/>
  <c r="I32" i="14"/>
  <c r="E32" i="14"/>
  <c r="H31" i="14"/>
  <c r="I31" i="14" s="1"/>
  <c r="J31" i="14" s="1"/>
  <c r="G31" i="14"/>
  <c r="G30" i="14" s="1"/>
  <c r="D31" i="14"/>
  <c r="E31" i="14" s="1"/>
  <c r="F31" i="14" s="1"/>
  <c r="C31" i="14"/>
  <c r="C30" i="14" s="1"/>
  <c r="B31" i="14"/>
  <c r="D30" i="14"/>
  <c r="E30" i="14" s="1"/>
  <c r="F30" i="14" s="1"/>
  <c r="I29" i="14"/>
  <c r="E29" i="14"/>
  <c r="I28" i="14"/>
  <c r="E28" i="14"/>
  <c r="H27" i="14"/>
  <c r="I27" i="14" s="1"/>
  <c r="J27" i="14" s="1"/>
  <c r="G27" i="14"/>
  <c r="E27" i="14"/>
  <c r="F27" i="14" s="1"/>
  <c r="D27" i="14"/>
  <c r="C27" i="14"/>
  <c r="B27" i="14"/>
  <c r="I26" i="14"/>
  <c r="E26" i="14"/>
  <c r="I25" i="14"/>
  <c r="E25" i="14"/>
  <c r="H24" i="14"/>
  <c r="G24" i="14"/>
  <c r="D24" i="14"/>
  <c r="E24" i="14" s="1"/>
  <c r="F24" i="14" s="1"/>
  <c r="C24" i="14"/>
  <c r="B24" i="14"/>
  <c r="B16" i="14" s="1"/>
  <c r="B78" i="14" s="1"/>
  <c r="I23" i="14"/>
  <c r="E23" i="14"/>
  <c r="I22" i="14"/>
  <c r="E22" i="14"/>
  <c r="I21" i="14"/>
  <c r="E21" i="14"/>
  <c r="I20" i="14"/>
  <c r="E20" i="14"/>
  <c r="I19" i="14"/>
  <c r="E19" i="14"/>
  <c r="I18" i="14"/>
  <c r="E18" i="14"/>
  <c r="H17" i="14"/>
  <c r="I17" i="14" s="1"/>
  <c r="G17" i="14"/>
  <c r="D17" i="14"/>
  <c r="E17" i="14" s="1"/>
  <c r="C17" i="14"/>
  <c r="C16" i="14" s="1"/>
  <c r="C78" i="14" s="1"/>
  <c r="C79" i="14" s="1"/>
  <c r="B17" i="14"/>
  <c r="H16" i="14"/>
  <c r="D16" i="14"/>
  <c r="J46" i="3"/>
  <c r="J34" i="3"/>
  <c r="F24" i="3"/>
  <c r="I77" i="24"/>
  <c r="I76" i="24"/>
  <c r="H75" i="24"/>
  <c r="I75" i="24" s="1"/>
  <c r="J75" i="24" s="1"/>
  <c r="G75" i="24"/>
  <c r="G66" i="24" s="1"/>
  <c r="I74" i="24"/>
  <c r="I73" i="24"/>
  <c r="H72" i="24"/>
  <c r="I72" i="24" s="1"/>
  <c r="J72" i="24" s="1"/>
  <c r="G72" i="24"/>
  <c r="I71" i="24"/>
  <c r="I70" i="24"/>
  <c r="I69" i="24"/>
  <c r="I68" i="24"/>
  <c r="H67" i="24"/>
  <c r="I67" i="24" s="1"/>
  <c r="J67" i="24" s="1"/>
  <c r="G67" i="24"/>
  <c r="H66" i="24"/>
  <c r="I66" i="24" s="1"/>
  <c r="J66" i="24" s="1"/>
  <c r="I65" i="24"/>
  <c r="I64" i="24"/>
  <c r="J63" i="24"/>
  <c r="I63" i="24"/>
  <c r="H63" i="24"/>
  <c r="G63" i="24"/>
  <c r="I62" i="24"/>
  <c r="I61" i="24"/>
  <c r="H60" i="24"/>
  <c r="I60" i="24" s="1"/>
  <c r="J60" i="24" s="1"/>
  <c r="G60" i="24"/>
  <c r="I59" i="24"/>
  <c r="I58" i="24"/>
  <c r="I57" i="24"/>
  <c r="I56" i="24"/>
  <c r="H55" i="24"/>
  <c r="I55" i="24" s="1"/>
  <c r="J55" i="24" s="1"/>
  <c r="G55" i="24"/>
  <c r="I54" i="24"/>
  <c r="I53" i="24"/>
  <c r="J52" i="24"/>
  <c r="I52" i="24"/>
  <c r="H52" i="24"/>
  <c r="G52" i="24"/>
  <c r="I51" i="24"/>
  <c r="I50" i="24"/>
  <c r="H49" i="24"/>
  <c r="I49" i="24" s="1"/>
  <c r="J49" i="24" s="1"/>
  <c r="G49" i="24"/>
  <c r="I48" i="24"/>
  <c r="I47" i="24"/>
  <c r="J46" i="24"/>
  <c r="I46" i="24"/>
  <c r="H46" i="24"/>
  <c r="G46" i="24"/>
  <c r="I45" i="24"/>
  <c r="I44" i="24"/>
  <c r="I43" i="24"/>
  <c r="I42" i="24"/>
  <c r="H41" i="24"/>
  <c r="I41" i="24" s="1"/>
  <c r="J41" i="24" s="1"/>
  <c r="G41" i="24"/>
  <c r="I40" i="24"/>
  <c r="I39" i="24"/>
  <c r="I38" i="24"/>
  <c r="I37" i="24"/>
  <c r="I36" i="24"/>
  <c r="I35" i="24"/>
  <c r="H34" i="24"/>
  <c r="H30" i="24" s="1"/>
  <c r="I30" i="24" s="1"/>
  <c r="J30" i="24" s="1"/>
  <c r="G34" i="24"/>
  <c r="I33" i="24"/>
  <c r="I32" i="24"/>
  <c r="H31" i="24"/>
  <c r="I31" i="24" s="1"/>
  <c r="J31" i="24" s="1"/>
  <c r="G31" i="24"/>
  <c r="I29" i="24"/>
  <c r="I28" i="24"/>
  <c r="H27" i="24"/>
  <c r="I27" i="24" s="1"/>
  <c r="J27" i="24" s="1"/>
  <c r="G27" i="24"/>
  <c r="I26" i="24"/>
  <c r="I25" i="24"/>
  <c r="H24" i="24"/>
  <c r="I24" i="24" s="1"/>
  <c r="J24" i="24" s="1"/>
  <c r="G24" i="24"/>
  <c r="I23" i="24"/>
  <c r="I22" i="24"/>
  <c r="I21" i="24"/>
  <c r="I20" i="24"/>
  <c r="I19" i="24"/>
  <c r="I18" i="24"/>
  <c r="E77" i="24"/>
  <c r="E76" i="24"/>
  <c r="D75" i="24"/>
  <c r="E75" i="24" s="1"/>
  <c r="F75" i="24" s="1"/>
  <c r="C75" i="24"/>
  <c r="B75" i="24"/>
  <c r="E74" i="24"/>
  <c r="E73" i="24"/>
  <c r="E72" i="24"/>
  <c r="F72" i="24" s="1"/>
  <c r="D72" i="24"/>
  <c r="C72" i="24"/>
  <c r="B72" i="24"/>
  <c r="E71" i="24"/>
  <c r="E70" i="24"/>
  <c r="E69" i="24"/>
  <c r="E68" i="24"/>
  <c r="D67" i="24"/>
  <c r="E67" i="24" s="1"/>
  <c r="F67" i="24" s="1"/>
  <c r="C67" i="24"/>
  <c r="B67" i="24"/>
  <c r="B66" i="24" s="1"/>
  <c r="C66" i="24"/>
  <c r="E65" i="24"/>
  <c r="E64" i="24"/>
  <c r="D63" i="24"/>
  <c r="E63" i="24" s="1"/>
  <c r="F63" i="24" s="1"/>
  <c r="C63" i="24"/>
  <c r="B63" i="24"/>
  <c r="E62" i="24"/>
  <c r="E61" i="24"/>
  <c r="E60" i="24"/>
  <c r="F60" i="24" s="1"/>
  <c r="D60" i="24"/>
  <c r="C60" i="24"/>
  <c r="B60" i="24"/>
  <c r="E59" i="24"/>
  <c r="E58" i="24"/>
  <c r="E57" i="24"/>
  <c r="E56" i="24"/>
  <c r="D55" i="24"/>
  <c r="E55" i="24" s="1"/>
  <c r="F55" i="24" s="1"/>
  <c r="C55" i="24"/>
  <c r="B55" i="24"/>
  <c r="E54" i="24"/>
  <c r="E53" i="24"/>
  <c r="D52" i="24"/>
  <c r="E52" i="24" s="1"/>
  <c r="F52" i="24" s="1"/>
  <c r="C52" i="24"/>
  <c r="B52" i="24"/>
  <c r="E51" i="24"/>
  <c r="E50" i="24"/>
  <c r="D49" i="24"/>
  <c r="E49" i="24" s="1"/>
  <c r="F49" i="24" s="1"/>
  <c r="C49" i="24"/>
  <c r="B49" i="24"/>
  <c r="E48" i="24"/>
  <c r="E47" i="24"/>
  <c r="E46" i="24"/>
  <c r="F46" i="24" s="1"/>
  <c r="D46" i="24"/>
  <c r="C46" i="24"/>
  <c r="B46" i="24"/>
  <c r="E45" i="24"/>
  <c r="E44" i="24"/>
  <c r="E43" i="24"/>
  <c r="E42" i="24"/>
  <c r="F41" i="24"/>
  <c r="D41" i="24"/>
  <c r="E41" i="24" s="1"/>
  <c r="C41" i="24"/>
  <c r="E40" i="24"/>
  <c r="E39" i="24"/>
  <c r="E38" i="24"/>
  <c r="E37" i="24"/>
  <c r="E36" i="24"/>
  <c r="E35" i="24"/>
  <c r="D34" i="24"/>
  <c r="E34" i="24" s="1"/>
  <c r="F34" i="24" s="1"/>
  <c r="C34" i="24"/>
  <c r="B34" i="24"/>
  <c r="B30" i="24" s="1"/>
  <c r="E33" i="24"/>
  <c r="E32" i="24"/>
  <c r="D31" i="24"/>
  <c r="E31" i="24" s="1"/>
  <c r="F31" i="24" s="1"/>
  <c r="C31" i="24"/>
  <c r="C30" i="24" s="1"/>
  <c r="B31" i="24"/>
  <c r="D30" i="24"/>
  <c r="E30" i="24" s="1"/>
  <c r="F30" i="24" s="1"/>
  <c r="E29" i="24"/>
  <c r="E28" i="24"/>
  <c r="E27" i="24"/>
  <c r="F27" i="24" s="1"/>
  <c r="D27" i="24"/>
  <c r="C27" i="24"/>
  <c r="B27" i="24"/>
  <c r="E26" i="24"/>
  <c r="E25" i="24"/>
  <c r="D24" i="24"/>
  <c r="E24" i="24" s="1"/>
  <c r="F24" i="24" s="1"/>
  <c r="C24" i="24"/>
  <c r="B24" i="24"/>
  <c r="B16" i="24" s="1"/>
  <c r="B78" i="24" s="1"/>
  <c r="E23" i="24"/>
  <c r="E22" i="24"/>
  <c r="E21" i="24"/>
  <c r="E20" i="24"/>
  <c r="E19" i="24"/>
  <c r="E18" i="24"/>
  <c r="H17" i="24"/>
  <c r="I17" i="24" s="1"/>
  <c r="G17" i="24"/>
  <c r="G16" i="24" s="1"/>
  <c r="D17" i="24"/>
  <c r="E17" i="24" s="1"/>
  <c r="C17" i="24"/>
  <c r="C16" i="24" s="1"/>
  <c r="C78" i="24" s="1"/>
  <c r="C79" i="24" s="1"/>
  <c r="B17" i="24"/>
  <c r="D16" i="24"/>
  <c r="F17" i="33" l="1"/>
  <c r="B78" i="33"/>
  <c r="C79" i="33" s="1"/>
  <c r="I17" i="33"/>
  <c r="D16" i="33"/>
  <c r="H16" i="33"/>
  <c r="D30" i="33"/>
  <c r="E30" i="33" s="1"/>
  <c r="F30" i="33" s="1"/>
  <c r="H30" i="33"/>
  <c r="I30" i="33" s="1"/>
  <c r="J30" i="33" s="1"/>
  <c r="E72" i="33"/>
  <c r="F80" i="33" s="1"/>
  <c r="I75" i="33"/>
  <c r="J75" i="33" s="1"/>
  <c r="G66" i="34"/>
  <c r="H30" i="34"/>
  <c r="I30" i="34" s="1"/>
  <c r="J30" i="34" s="1"/>
  <c r="I34" i="34"/>
  <c r="J34" i="34" s="1"/>
  <c r="G66" i="35"/>
  <c r="G30" i="35"/>
  <c r="H30" i="35"/>
  <c r="I30" i="35" s="1"/>
  <c r="J30" i="35" s="1"/>
  <c r="I34" i="35"/>
  <c r="J34" i="35" s="1"/>
  <c r="H30" i="14"/>
  <c r="I30" i="14" s="1"/>
  <c r="J30" i="14" s="1"/>
  <c r="G16" i="14"/>
  <c r="G78" i="14" s="1"/>
  <c r="G79" i="14" s="1"/>
  <c r="G16" i="6"/>
  <c r="G78" i="6"/>
  <c r="J17" i="6"/>
  <c r="F17" i="6"/>
  <c r="E30" i="6"/>
  <c r="F30" i="6" s="1"/>
  <c r="I16" i="6"/>
  <c r="J16" i="6" s="1"/>
  <c r="D66" i="6"/>
  <c r="I75" i="6"/>
  <c r="J75" i="6" s="1"/>
  <c r="E55" i="6"/>
  <c r="F55" i="6" s="1"/>
  <c r="B66" i="6"/>
  <c r="I66" i="6" s="1"/>
  <c r="J66" i="6" s="1"/>
  <c r="E67" i="6"/>
  <c r="F67" i="6" s="1"/>
  <c r="I16" i="14"/>
  <c r="J16" i="14" s="1"/>
  <c r="H78" i="14"/>
  <c r="J17" i="14"/>
  <c r="E16" i="14"/>
  <c r="F16" i="14" s="1"/>
  <c r="F17" i="14"/>
  <c r="F80" i="14"/>
  <c r="I24" i="14"/>
  <c r="J24" i="14" s="1"/>
  <c r="D66" i="14"/>
  <c r="E66" i="14" s="1"/>
  <c r="F66" i="14" s="1"/>
  <c r="H66" i="14"/>
  <c r="I66" i="14" s="1"/>
  <c r="J66" i="14" s="1"/>
  <c r="G30" i="24"/>
  <c r="G78" i="24"/>
  <c r="G79" i="24" s="1"/>
  <c r="I34" i="24"/>
  <c r="J34" i="24" s="1"/>
  <c r="H16" i="24"/>
  <c r="H78" i="24" s="1"/>
  <c r="J17" i="24"/>
  <c r="H80" i="24"/>
  <c r="E16" i="24"/>
  <c r="F16" i="24" s="1"/>
  <c r="F17" i="24"/>
  <c r="F80" i="24"/>
  <c r="D80" i="24"/>
  <c r="D66" i="24"/>
  <c r="E66" i="24" s="1"/>
  <c r="F66" i="24" s="1"/>
  <c r="E16" i="33" l="1"/>
  <c r="F16" i="33" s="1"/>
  <c r="D78" i="33"/>
  <c r="J80" i="33"/>
  <c r="H80" i="33"/>
  <c r="J17" i="33"/>
  <c r="I16" i="33"/>
  <c r="J16" i="33" s="1"/>
  <c r="H78" i="33"/>
  <c r="G79" i="33"/>
  <c r="E66" i="6"/>
  <c r="F66" i="6" s="1"/>
  <c r="B78" i="6"/>
  <c r="J80" i="6"/>
  <c r="F80" i="6"/>
  <c r="D78" i="6"/>
  <c r="G79" i="6"/>
  <c r="J80" i="14"/>
  <c r="D78" i="14"/>
  <c r="H79" i="14"/>
  <c r="I79" i="14" s="1"/>
  <c r="I78" i="14"/>
  <c r="J80" i="24"/>
  <c r="I16" i="24"/>
  <c r="J16" i="24" s="1"/>
  <c r="D78" i="24"/>
  <c r="H79" i="24"/>
  <c r="I79" i="24" s="1"/>
  <c r="I78" i="24"/>
  <c r="H79" i="33" l="1"/>
  <c r="I79" i="33" s="1"/>
  <c r="I78" i="33"/>
  <c r="D79" i="33"/>
  <c r="E78" i="33"/>
  <c r="D79" i="6"/>
  <c r="E78" i="6"/>
  <c r="I78" i="6"/>
  <c r="H79" i="6"/>
  <c r="C79" i="6"/>
  <c r="D79" i="14"/>
  <c r="E78" i="14"/>
  <c r="H80" i="14"/>
  <c r="D79" i="24"/>
  <c r="E79" i="24" s="1"/>
  <c r="E78" i="24"/>
  <c r="E79" i="33" l="1"/>
  <c r="D80" i="33"/>
  <c r="E79" i="6"/>
  <c r="D80" i="6"/>
  <c r="I79" i="6"/>
  <c r="H80" i="6"/>
  <c r="E79" i="14"/>
  <c r="D80" i="14"/>
  <c r="I77" i="12"/>
  <c r="I76" i="12"/>
  <c r="H75" i="12"/>
  <c r="I75" i="12" s="1"/>
  <c r="J75" i="12" s="1"/>
  <c r="G75" i="12"/>
  <c r="G66" i="12" s="1"/>
  <c r="I74" i="12"/>
  <c r="I73" i="12"/>
  <c r="H72" i="12"/>
  <c r="I72" i="12" s="1"/>
  <c r="J72" i="12" s="1"/>
  <c r="G72" i="12"/>
  <c r="I71" i="12"/>
  <c r="I70" i="12"/>
  <c r="I69" i="12"/>
  <c r="I68" i="12"/>
  <c r="H67" i="12"/>
  <c r="I67" i="12" s="1"/>
  <c r="J67" i="12" s="1"/>
  <c r="G67" i="12"/>
  <c r="I65" i="12"/>
  <c r="I64" i="12"/>
  <c r="H63" i="12"/>
  <c r="I63" i="12" s="1"/>
  <c r="J63" i="12" s="1"/>
  <c r="G63" i="12"/>
  <c r="I62" i="12"/>
  <c r="I61" i="12"/>
  <c r="H60" i="12"/>
  <c r="I60" i="12" s="1"/>
  <c r="J60" i="12" s="1"/>
  <c r="G60" i="12"/>
  <c r="I59" i="12"/>
  <c r="I58" i="12"/>
  <c r="I57" i="12"/>
  <c r="I56" i="12"/>
  <c r="H55" i="12"/>
  <c r="I55" i="12" s="1"/>
  <c r="J55" i="12" s="1"/>
  <c r="G55" i="12"/>
  <c r="I54" i="12"/>
  <c r="I53" i="12"/>
  <c r="I52" i="12"/>
  <c r="J52" i="12" s="1"/>
  <c r="H52" i="12"/>
  <c r="G52" i="12"/>
  <c r="I51" i="12"/>
  <c r="I50" i="12"/>
  <c r="H49" i="12"/>
  <c r="I49" i="12" s="1"/>
  <c r="J49" i="12" s="1"/>
  <c r="G49" i="12"/>
  <c r="I48" i="12"/>
  <c r="I47" i="12"/>
  <c r="J46" i="12"/>
  <c r="I46" i="12"/>
  <c r="H46" i="12"/>
  <c r="G46" i="12"/>
  <c r="I45" i="12"/>
  <c r="I44" i="12"/>
  <c r="I43" i="12"/>
  <c r="I42" i="12"/>
  <c r="H41" i="12"/>
  <c r="I41" i="12" s="1"/>
  <c r="J41" i="12" s="1"/>
  <c r="G41" i="12"/>
  <c r="I40" i="12"/>
  <c r="I39" i="12"/>
  <c r="I38" i="12"/>
  <c r="I37" i="12"/>
  <c r="I36" i="12"/>
  <c r="I35" i="12"/>
  <c r="H34" i="12"/>
  <c r="G34" i="12"/>
  <c r="I33" i="12"/>
  <c r="I32" i="12"/>
  <c r="H31" i="12"/>
  <c r="I31" i="12" s="1"/>
  <c r="J31" i="12" s="1"/>
  <c r="G31" i="12"/>
  <c r="I29" i="12"/>
  <c r="I28" i="12"/>
  <c r="H27" i="12"/>
  <c r="I27" i="12" s="1"/>
  <c r="J27" i="12" s="1"/>
  <c r="G27" i="12"/>
  <c r="I26" i="12"/>
  <c r="I25" i="12"/>
  <c r="H24" i="12"/>
  <c r="I24" i="12" s="1"/>
  <c r="J24" i="12" s="1"/>
  <c r="G24" i="12"/>
  <c r="I23" i="12"/>
  <c r="I22" i="12"/>
  <c r="I21" i="12"/>
  <c r="I20" i="12"/>
  <c r="I19" i="12"/>
  <c r="I18" i="12"/>
  <c r="E77" i="12"/>
  <c r="E76" i="12"/>
  <c r="D75" i="12"/>
  <c r="E75" i="12" s="1"/>
  <c r="F75" i="12" s="1"/>
  <c r="C75" i="12"/>
  <c r="B75" i="12"/>
  <c r="E74" i="12"/>
  <c r="E73" i="12"/>
  <c r="E72" i="12"/>
  <c r="F72" i="12" s="1"/>
  <c r="D72" i="12"/>
  <c r="C72" i="12"/>
  <c r="B72" i="12"/>
  <c r="E71" i="12"/>
  <c r="E70" i="12"/>
  <c r="E69" i="12"/>
  <c r="E68" i="12"/>
  <c r="D67" i="12"/>
  <c r="E67" i="12" s="1"/>
  <c r="F67" i="12" s="1"/>
  <c r="C67" i="12"/>
  <c r="B67" i="12"/>
  <c r="B66" i="12" s="1"/>
  <c r="C66" i="12"/>
  <c r="E65" i="12"/>
  <c r="E64" i="12"/>
  <c r="D63" i="12"/>
  <c r="E63" i="12" s="1"/>
  <c r="F63" i="12" s="1"/>
  <c r="C63" i="12"/>
  <c r="B63" i="12"/>
  <c r="E62" i="12"/>
  <c r="E61" i="12"/>
  <c r="E60" i="12"/>
  <c r="F60" i="12" s="1"/>
  <c r="D60" i="12"/>
  <c r="C60" i="12"/>
  <c r="B60" i="12"/>
  <c r="E59" i="12"/>
  <c r="E58" i="12"/>
  <c r="E57" i="12"/>
  <c r="E56" i="12"/>
  <c r="D55" i="12"/>
  <c r="E55" i="12" s="1"/>
  <c r="F55" i="12" s="1"/>
  <c r="C55" i="12"/>
  <c r="B55" i="12"/>
  <c r="E54" i="12"/>
  <c r="E53" i="12"/>
  <c r="D52" i="12"/>
  <c r="E52" i="12" s="1"/>
  <c r="F52" i="12" s="1"/>
  <c r="C52" i="12"/>
  <c r="B52" i="12"/>
  <c r="E51" i="12"/>
  <c r="E50" i="12"/>
  <c r="D49" i="12"/>
  <c r="E49" i="12" s="1"/>
  <c r="F49" i="12" s="1"/>
  <c r="C49" i="12"/>
  <c r="B49" i="12"/>
  <c r="E48" i="12"/>
  <c r="E47" i="12"/>
  <c r="E46" i="12"/>
  <c r="F46" i="12" s="1"/>
  <c r="D46" i="12"/>
  <c r="C46" i="12"/>
  <c r="B46" i="12"/>
  <c r="E45" i="12"/>
  <c r="E44" i="12"/>
  <c r="E43" i="12"/>
  <c r="E42" i="12"/>
  <c r="E41" i="12"/>
  <c r="D41" i="12"/>
  <c r="C41" i="12"/>
  <c r="E40" i="12"/>
  <c r="E39" i="12"/>
  <c r="E38" i="12"/>
  <c r="E37" i="12"/>
  <c r="E36" i="12"/>
  <c r="E35" i="12"/>
  <c r="E34" i="12"/>
  <c r="F34" i="12" s="1"/>
  <c r="D34" i="12"/>
  <c r="C34" i="12"/>
  <c r="B34" i="12"/>
  <c r="E33" i="12"/>
  <c r="E32" i="12"/>
  <c r="D31" i="12"/>
  <c r="E31" i="12" s="1"/>
  <c r="F31" i="12" s="1"/>
  <c r="C31" i="12"/>
  <c r="B31" i="12"/>
  <c r="B30" i="12" s="1"/>
  <c r="C30" i="12"/>
  <c r="E29" i="12"/>
  <c r="E28" i="12"/>
  <c r="D27" i="12"/>
  <c r="E27" i="12" s="1"/>
  <c r="F27" i="12" s="1"/>
  <c r="C27" i="12"/>
  <c r="B27" i="12"/>
  <c r="E26" i="12"/>
  <c r="E25" i="12"/>
  <c r="E24" i="12"/>
  <c r="F24" i="12" s="1"/>
  <c r="D24" i="12"/>
  <c r="C24" i="12"/>
  <c r="B24" i="12"/>
  <c r="E23" i="12"/>
  <c r="E22" i="12"/>
  <c r="E21" i="12"/>
  <c r="E20" i="12"/>
  <c r="E19" i="12"/>
  <c r="E18" i="12"/>
  <c r="H17" i="12"/>
  <c r="G17" i="12"/>
  <c r="D17" i="12"/>
  <c r="E17" i="12" s="1"/>
  <c r="C17" i="12"/>
  <c r="B17" i="12"/>
  <c r="B16" i="12" s="1"/>
  <c r="B78" i="12" s="1"/>
  <c r="G16" i="12"/>
  <c r="C16" i="12"/>
  <c r="C78" i="12" s="1"/>
  <c r="C79" i="12" s="1"/>
  <c r="H66" i="12" l="1"/>
  <c r="I66" i="12" s="1"/>
  <c r="J66" i="12" s="1"/>
  <c r="G30" i="12"/>
  <c r="G78" i="12" s="1"/>
  <c r="G79" i="12" s="1"/>
  <c r="H30" i="12"/>
  <c r="I30" i="12" s="1"/>
  <c r="J30" i="12" s="1"/>
  <c r="I34" i="12"/>
  <c r="J34" i="12" s="1"/>
  <c r="F80" i="12"/>
  <c r="F17" i="12"/>
  <c r="I17" i="12"/>
  <c r="D16" i="12"/>
  <c r="H16" i="12"/>
  <c r="D30" i="12"/>
  <c r="E30" i="12" s="1"/>
  <c r="F30" i="12" s="1"/>
  <c r="D66" i="12"/>
  <c r="E66" i="12" s="1"/>
  <c r="F66" i="12" s="1"/>
  <c r="J80" i="12" l="1"/>
  <c r="J17" i="12"/>
  <c r="I16" i="12"/>
  <c r="J16" i="12" s="1"/>
  <c r="H78" i="12"/>
  <c r="E16" i="12"/>
  <c r="F16" i="12" s="1"/>
  <c r="D78" i="12"/>
  <c r="D79" i="12" l="1"/>
  <c r="E78" i="12"/>
  <c r="H79" i="12"/>
  <c r="I78" i="12"/>
  <c r="I79" i="12" l="1"/>
  <c r="H80" i="12"/>
  <c r="E79" i="12"/>
  <c r="D80" i="12"/>
  <c r="I77" i="17" l="1"/>
  <c r="I76" i="17"/>
  <c r="I75" i="17"/>
  <c r="J75" i="17" s="1"/>
  <c r="H75" i="17"/>
  <c r="G75" i="17"/>
  <c r="I74" i="17"/>
  <c r="I73" i="17"/>
  <c r="H72" i="17"/>
  <c r="I72" i="17" s="1"/>
  <c r="J72" i="17" s="1"/>
  <c r="G72" i="17"/>
  <c r="I71" i="17"/>
  <c r="I70" i="17"/>
  <c r="I69" i="17"/>
  <c r="I68" i="17"/>
  <c r="H67" i="17"/>
  <c r="I67" i="17" s="1"/>
  <c r="J67" i="17" s="1"/>
  <c r="G67" i="17"/>
  <c r="H66" i="17"/>
  <c r="I66" i="17" s="1"/>
  <c r="J66" i="17" s="1"/>
  <c r="G66" i="17"/>
  <c r="I65" i="17"/>
  <c r="I64" i="17"/>
  <c r="I63" i="17"/>
  <c r="J63" i="17" s="1"/>
  <c r="H63" i="17"/>
  <c r="G63" i="17"/>
  <c r="I62" i="17"/>
  <c r="I61" i="17"/>
  <c r="H60" i="17"/>
  <c r="I60" i="17" s="1"/>
  <c r="J60" i="17" s="1"/>
  <c r="G60" i="17"/>
  <c r="I59" i="17"/>
  <c r="I58" i="17"/>
  <c r="I57" i="17"/>
  <c r="I56" i="17"/>
  <c r="H55" i="17"/>
  <c r="I55" i="17" s="1"/>
  <c r="J55" i="17" s="1"/>
  <c r="G55" i="17"/>
  <c r="I54" i="17"/>
  <c r="I53" i="17"/>
  <c r="I52" i="17"/>
  <c r="J52" i="17" s="1"/>
  <c r="H52" i="17"/>
  <c r="G52" i="17"/>
  <c r="I51" i="17"/>
  <c r="I50" i="17"/>
  <c r="H49" i="17"/>
  <c r="I49" i="17" s="1"/>
  <c r="J49" i="17" s="1"/>
  <c r="G49" i="17"/>
  <c r="I48" i="17"/>
  <c r="I47" i="17"/>
  <c r="I46" i="17"/>
  <c r="J46" i="17" s="1"/>
  <c r="H46" i="17"/>
  <c r="G46" i="17"/>
  <c r="I45" i="17"/>
  <c r="I44" i="17"/>
  <c r="I43" i="17"/>
  <c r="I42" i="17"/>
  <c r="H41" i="17"/>
  <c r="I41" i="17" s="1"/>
  <c r="J41" i="17" s="1"/>
  <c r="G41" i="17"/>
  <c r="I40" i="17"/>
  <c r="I39" i="17"/>
  <c r="I38" i="17"/>
  <c r="I37" i="17"/>
  <c r="I36" i="17"/>
  <c r="I35" i="17"/>
  <c r="H34" i="17"/>
  <c r="H30" i="17" s="1"/>
  <c r="I30" i="17" s="1"/>
  <c r="J30" i="17" s="1"/>
  <c r="G34" i="17"/>
  <c r="G30" i="17" s="1"/>
  <c r="I33" i="17"/>
  <c r="I32" i="17"/>
  <c r="I31" i="17"/>
  <c r="J31" i="17" s="1"/>
  <c r="H31" i="17"/>
  <c r="G31" i="17"/>
  <c r="I29" i="17"/>
  <c r="I28" i="17"/>
  <c r="H27" i="17"/>
  <c r="I27" i="17" s="1"/>
  <c r="J27" i="17" s="1"/>
  <c r="G27" i="17"/>
  <c r="I26" i="17"/>
  <c r="I25" i="17"/>
  <c r="H24" i="17"/>
  <c r="I24" i="17" s="1"/>
  <c r="J24" i="17" s="1"/>
  <c r="G24" i="17"/>
  <c r="I23" i="17"/>
  <c r="I22" i="17"/>
  <c r="I21" i="17"/>
  <c r="I20" i="17"/>
  <c r="I19" i="17"/>
  <c r="I18" i="17"/>
  <c r="E77" i="17"/>
  <c r="E76" i="17"/>
  <c r="D75" i="17"/>
  <c r="E75" i="17" s="1"/>
  <c r="F75" i="17" s="1"/>
  <c r="C75" i="17"/>
  <c r="B75" i="17"/>
  <c r="E74" i="17"/>
  <c r="E73" i="17"/>
  <c r="E72" i="17"/>
  <c r="F72" i="17" s="1"/>
  <c r="D72" i="17"/>
  <c r="C72" i="17"/>
  <c r="B72" i="17"/>
  <c r="E71" i="17"/>
  <c r="E70" i="17"/>
  <c r="E69" i="17"/>
  <c r="E68" i="17"/>
  <c r="D67" i="17"/>
  <c r="E67" i="17" s="1"/>
  <c r="F67" i="17" s="1"/>
  <c r="C67" i="17"/>
  <c r="B67" i="17"/>
  <c r="B66" i="17" s="1"/>
  <c r="C66" i="17"/>
  <c r="E65" i="17"/>
  <c r="E64" i="17"/>
  <c r="D63" i="17"/>
  <c r="E63" i="17" s="1"/>
  <c r="F63" i="17" s="1"/>
  <c r="C63" i="17"/>
  <c r="B63" i="17"/>
  <c r="E62" i="17"/>
  <c r="E61" i="17"/>
  <c r="E60" i="17"/>
  <c r="F60" i="17" s="1"/>
  <c r="D60" i="17"/>
  <c r="C60" i="17"/>
  <c r="B60" i="17"/>
  <c r="E59" i="17"/>
  <c r="E58" i="17"/>
  <c r="E57" i="17"/>
  <c r="E56" i="17"/>
  <c r="D55" i="17"/>
  <c r="E55" i="17" s="1"/>
  <c r="F55" i="17" s="1"/>
  <c r="C55" i="17"/>
  <c r="B55" i="17"/>
  <c r="E54" i="17"/>
  <c r="E53" i="17"/>
  <c r="D52" i="17"/>
  <c r="E52" i="17" s="1"/>
  <c r="F52" i="17" s="1"/>
  <c r="C52" i="17"/>
  <c r="B52" i="17"/>
  <c r="E51" i="17"/>
  <c r="E50" i="17"/>
  <c r="D49" i="17"/>
  <c r="E49" i="17" s="1"/>
  <c r="F49" i="17" s="1"/>
  <c r="C49" i="17"/>
  <c r="B49" i="17"/>
  <c r="E48" i="17"/>
  <c r="E47" i="17"/>
  <c r="E46" i="17"/>
  <c r="F46" i="17" s="1"/>
  <c r="D46" i="17"/>
  <c r="C46" i="17"/>
  <c r="B46" i="17"/>
  <c r="E45" i="17"/>
  <c r="E44" i="17"/>
  <c r="E43" i="17"/>
  <c r="E42" i="17"/>
  <c r="F41" i="17"/>
  <c r="D41" i="17"/>
  <c r="E41" i="17" s="1"/>
  <c r="C41" i="17"/>
  <c r="E40" i="17"/>
  <c r="E39" i="17"/>
  <c r="E38" i="17"/>
  <c r="E37" i="17"/>
  <c r="E36" i="17"/>
  <c r="E35" i="17"/>
  <c r="D34" i="17"/>
  <c r="E34" i="17" s="1"/>
  <c r="F34" i="17" s="1"/>
  <c r="C34" i="17"/>
  <c r="B34" i="17"/>
  <c r="B30" i="17" s="1"/>
  <c r="E33" i="17"/>
  <c r="E32" i="17"/>
  <c r="D31" i="17"/>
  <c r="E31" i="17" s="1"/>
  <c r="F31" i="17" s="1"/>
  <c r="C31" i="17"/>
  <c r="C30" i="17" s="1"/>
  <c r="B31" i="17"/>
  <c r="D30" i="17"/>
  <c r="E30" i="17" s="1"/>
  <c r="F30" i="17" s="1"/>
  <c r="E29" i="17"/>
  <c r="E28" i="17"/>
  <c r="E27" i="17"/>
  <c r="F27" i="17" s="1"/>
  <c r="D27" i="17"/>
  <c r="C27" i="17"/>
  <c r="B27" i="17"/>
  <c r="E26" i="17"/>
  <c r="E25" i="17"/>
  <c r="D24" i="17"/>
  <c r="E24" i="17" s="1"/>
  <c r="F24" i="17" s="1"/>
  <c r="C24" i="17"/>
  <c r="B24" i="17"/>
  <c r="B16" i="17" s="1"/>
  <c r="B78" i="17" s="1"/>
  <c r="E23" i="17"/>
  <c r="E22" i="17"/>
  <c r="E21" i="17"/>
  <c r="E20" i="17"/>
  <c r="E19" i="17"/>
  <c r="E18" i="17"/>
  <c r="H17" i="17"/>
  <c r="I17" i="17" s="1"/>
  <c r="G17" i="17"/>
  <c r="D17" i="17"/>
  <c r="E17" i="17" s="1"/>
  <c r="C17" i="17"/>
  <c r="C16" i="17" s="1"/>
  <c r="C78" i="17" s="1"/>
  <c r="C79" i="17" s="1"/>
  <c r="B17" i="17"/>
  <c r="D16" i="17"/>
  <c r="H16" i="17" l="1"/>
  <c r="I16" i="17" s="1"/>
  <c r="J16" i="17" s="1"/>
  <c r="G16" i="17"/>
  <c r="G78" i="17" s="1"/>
  <c r="G79" i="17" s="1"/>
  <c r="I34" i="17"/>
  <c r="J34" i="17" s="1"/>
  <c r="J17" i="17"/>
  <c r="H80" i="17"/>
  <c r="E16" i="17"/>
  <c r="F16" i="17" s="1"/>
  <c r="F17" i="17"/>
  <c r="F80" i="17"/>
  <c r="D66" i="17"/>
  <c r="E66" i="17" s="1"/>
  <c r="F66" i="17" s="1"/>
  <c r="H78" i="17" l="1"/>
  <c r="H79" i="17" s="1"/>
  <c r="I79" i="17" s="1"/>
  <c r="J80" i="17"/>
  <c r="D78" i="17"/>
  <c r="I78" i="17" l="1"/>
  <c r="D79" i="17"/>
  <c r="E78" i="17"/>
  <c r="E79" i="17" l="1"/>
  <c r="D80" i="17"/>
  <c r="I77" i="30" l="1"/>
  <c r="I76" i="30"/>
  <c r="H75" i="30"/>
  <c r="I75" i="30" s="1"/>
  <c r="J75" i="30" s="1"/>
  <c r="G75" i="30"/>
  <c r="I74" i="30"/>
  <c r="I73" i="30"/>
  <c r="H72" i="30"/>
  <c r="I72" i="30" s="1"/>
  <c r="J72" i="30" s="1"/>
  <c r="G72" i="30"/>
  <c r="I71" i="30"/>
  <c r="I70" i="30"/>
  <c r="I69" i="30"/>
  <c r="I68" i="30"/>
  <c r="H67" i="30"/>
  <c r="I67" i="30" s="1"/>
  <c r="J67" i="30" s="1"/>
  <c r="G67" i="30"/>
  <c r="H66" i="30"/>
  <c r="I66" i="30" s="1"/>
  <c r="J66" i="30" s="1"/>
  <c r="G66" i="30"/>
  <c r="I65" i="30"/>
  <c r="I64" i="30"/>
  <c r="I63" i="30"/>
  <c r="J63" i="30" s="1"/>
  <c r="H63" i="30"/>
  <c r="G63" i="30"/>
  <c r="I62" i="30"/>
  <c r="I61" i="30"/>
  <c r="H60" i="30"/>
  <c r="I60" i="30" s="1"/>
  <c r="J60" i="30" s="1"/>
  <c r="G60" i="30"/>
  <c r="I59" i="30"/>
  <c r="I58" i="30"/>
  <c r="I57" i="30"/>
  <c r="I56" i="30"/>
  <c r="H55" i="30"/>
  <c r="I55" i="30" s="1"/>
  <c r="J55" i="30" s="1"/>
  <c r="G55" i="30"/>
  <c r="I54" i="30"/>
  <c r="I53" i="30"/>
  <c r="I52" i="30"/>
  <c r="J52" i="30" s="1"/>
  <c r="H52" i="30"/>
  <c r="G52" i="30"/>
  <c r="I51" i="30"/>
  <c r="I50" i="30"/>
  <c r="H49" i="30"/>
  <c r="I49" i="30" s="1"/>
  <c r="J49" i="30" s="1"/>
  <c r="G49" i="30"/>
  <c r="I48" i="30"/>
  <c r="I47" i="30"/>
  <c r="I46" i="30"/>
  <c r="J46" i="30" s="1"/>
  <c r="H46" i="30"/>
  <c r="G46" i="30"/>
  <c r="I45" i="30"/>
  <c r="I44" i="30"/>
  <c r="I43" i="30"/>
  <c r="I42" i="30"/>
  <c r="I41" i="30"/>
  <c r="J41" i="30" s="1"/>
  <c r="H41" i="30"/>
  <c r="G41" i="30"/>
  <c r="I40" i="30"/>
  <c r="I39" i="30"/>
  <c r="I38" i="30"/>
  <c r="I37" i="30"/>
  <c r="I36" i="30"/>
  <c r="I35" i="30"/>
  <c r="H34" i="30"/>
  <c r="H30" i="30" s="1"/>
  <c r="I30" i="30" s="1"/>
  <c r="J30" i="30" s="1"/>
  <c r="G34" i="30"/>
  <c r="I33" i="30"/>
  <c r="I32" i="30"/>
  <c r="I31" i="30"/>
  <c r="J31" i="30" s="1"/>
  <c r="H31" i="30"/>
  <c r="G31" i="30"/>
  <c r="I29" i="30"/>
  <c r="I28" i="30"/>
  <c r="H27" i="30"/>
  <c r="G27" i="30"/>
  <c r="I26" i="30"/>
  <c r="I25" i="30"/>
  <c r="H24" i="30"/>
  <c r="I24" i="30" s="1"/>
  <c r="J24" i="30" s="1"/>
  <c r="G24" i="30"/>
  <c r="I23" i="30"/>
  <c r="I22" i="30"/>
  <c r="I21" i="30"/>
  <c r="I20" i="30"/>
  <c r="I19" i="30"/>
  <c r="I18" i="30"/>
  <c r="E77" i="30"/>
  <c r="E76" i="30"/>
  <c r="D75" i="30"/>
  <c r="E75" i="30" s="1"/>
  <c r="F75" i="30" s="1"/>
  <c r="C75" i="30"/>
  <c r="B75" i="30"/>
  <c r="E74" i="30"/>
  <c r="E73" i="30"/>
  <c r="E72" i="30"/>
  <c r="F72" i="30" s="1"/>
  <c r="D72" i="30"/>
  <c r="C72" i="30"/>
  <c r="B72" i="30"/>
  <c r="E71" i="30"/>
  <c r="E70" i="30"/>
  <c r="E69" i="30"/>
  <c r="E68" i="30"/>
  <c r="D67" i="30"/>
  <c r="E67" i="30" s="1"/>
  <c r="F67" i="30" s="1"/>
  <c r="C67" i="30"/>
  <c r="B67" i="30"/>
  <c r="B66" i="30" s="1"/>
  <c r="C66" i="30"/>
  <c r="E65" i="30"/>
  <c r="E64" i="30"/>
  <c r="D63" i="30"/>
  <c r="E63" i="30" s="1"/>
  <c r="F63" i="30" s="1"/>
  <c r="C63" i="30"/>
  <c r="B63" i="30"/>
  <c r="E62" i="30"/>
  <c r="E61" i="30"/>
  <c r="E60" i="30"/>
  <c r="F60" i="30" s="1"/>
  <c r="D60" i="30"/>
  <c r="C60" i="30"/>
  <c r="B60" i="30"/>
  <c r="E59" i="30"/>
  <c r="E58" i="30"/>
  <c r="E57" i="30"/>
  <c r="E56" i="30"/>
  <c r="D55" i="30"/>
  <c r="E55" i="30" s="1"/>
  <c r="F55" i="30" s="1"/>
  <c r="C55" i="30"/>
  <c r="B55" i="30"/>
  <c r="E54" i="30"/>
  <c r="E53" i="30"/>
  <c r="D52" i="30"/>
  <c r="E52" i="30" s="1"/>
  <c r="F52" i="30" s="1"/>
  <c r="C52" i="30"/>
  <c r="B52" i="30"/>
  <c r="E51" i="30"/>
  <c r="E50" i="30"/>
  <c r="D49" i="30"/>
  <c r="E49" i="30" s="1"/>
  <c r="F49" i="30" s="1"/>
  <c r="C49" i="30"/>
  <c r="B49" i="30"/>
  <c r="E48" i="30"/>
  <c r="E47" i="30"/>
  <c r="E46" i="30"/>
  <c r="F46" i="30" s="1"/>
  <c r="D46" i="30"/>
  <c r="C46" i="30"/>
  <c r="B46" i="30"/>
  <c r="E45" i="30"/>
  <c r="E44" i="30"/>
  <c r="E43" i="30"/>
  <c r="E42" i="30"/>
  <c r="F41" i="30"/>
  <c r="D41" i="30"/>
  <c r="E41" i="30" s="1"/>
  <c r="C41" i="30"/>
  <c r="E40" i="30"/>
  <c r="E39" i="30"/>
  <c r="E38" i="30"/>
  <c r="E37" i="30"/>
  <c r="E36" i="30"/>
  <c r="E35" i="30"/>
  <c r="D34" i="30"/>
  <c r="E34" i="30" s="1"/>
  <c r="F34" i="30" s="1"/>
  <c r="C34" i="30"/>
  <c r="B34" i="30"/>
  <c r="B30" i="30" s="1"/>
  <c r="E33" i="30"/>
  <c r="E32" i="30"/>
  <c r="D31" i="30"/>
  <c r="E31" i="30" s="1"/>
  <c r="F31" i="30" s="1"/>
  <c r="C31" i="30"/>
  <c r="C30" i="30" s="1"/>
  <c r="B31" i="30"/>
  <c r="D30" i="30"/>
  <c r="E30" i="30" s="1"/>
  <c r="F30" i="30" s="1"/>
  <c r="E29" i="30"/>
  <c r="E28" i="30"/>
  <c r="E27" i="30"/>
  <c r="F27" i="30" s="1"/>
  <c r="D27" i="30"/>
  <c r="C27" i="30"/>
  <c r="B27" i="30"/>
  <c r="E26" i="30"/>
  <c r="E25" i="30"/>
  <c r="D24" i="30"/>
  <c r="E24" i="30" s="1"/>
  <c r="F24" i="30" s="1"/>
  <c r="C24" i="30"/>
  <c r="B24" i="30"/>
  <c r="B16" i="30" s="1"/>
  <c r="B78" i="30" s="1"/>
  <c r="E23" i="30"/>
  <c r="E22" i="30"/>
  <c r="E21" i="30"/>
  <c r="E20" i="30"/>
  <c r="E19" i="30"/>
  <c r="E18" i="30"/>
  <c r="H17" i="30"/>
  <c r="I17" i="30" s="1"/>
  <c r="G17" i="30"/>
  <c r="D17" i="30"/>
  <c r="E17" i="30" s="1"/>
  <c r="C17" i="30"/>
  <c r="C16" i="30" s="1"/>
  <c r="C78" i="30" s="1"/>
  <c r="C79" i="30" s="1"/>
  <c r="B17" i="30"/>
  <c r="D16" i="30"/>
  <c r="G30" i="30" l="1"/>
  <c r="H16" i="30"/>
  <c r="G16" i="30"/>
  <c r="I27" i="30"/>
  <c r="J27" i="30" s="1"/>
  <c r="I34" i="30"/>
  <c r="J34" i="30" s="1"/>
  <c r="I16" i="30"/>
  <c r="J16" i="30" s="1"/>
  <c r="J17" i="30"/>
  <c r="E16" i="30"/>
  <c r="F16" i="30" s="1"/>
  <c r="F17" i="30"/>
  <c r="F80" i="30"/>
  <c r="D80" i="30"/>
  <c r="D66" i="30"/>
  <c r="E66" i="30" s="1"/>
  <c r="F66" i="30" s="1"/>
  <c r="G78" i="30" l="1"/>
  <c r="G79" i="30" s="1"/>
  <c r="J80" i="30"/>
  <c r="D78" i="30"/>
  <c r="H78" i="30"/>
  <c r="H79" i="30" l="1"/>
  <c r="I78" i="30"/>
  <c r="D79" i="30"/>
  <c r="E79" i="30" s="1"/>
  <c r="E78" i="30"/>
  <c r="I79" i="30" l="1"/>
  <c r="H80" i="30"/>
  <c r="I77" i="29" l="1"/>
  <c r="I76" i="29"/>
  <c r="I75" i="29"/>
  <c r="J75" i="29" s="1"/>
  <c r="H75" i="29"/>
  <c r="G75" i="29"/>
  <c r="I74" i="29"/>
  <c r="I73" i="29"/>
  <c r="H72" i="29"/>
  <c r="I72" i="29" s="1"/>
  <c r="J72" i="29" s="1"/>
  <c r="G72" i="29"/>
  <c r="I71" i="29"/>
  <c r="I70" i="29"/>
  <c r="I69" i="29"/>
  <c r="I68" i="29"/>
  <c r="H67" i="29"/>
  <c r="I67" i="29" s="1"/>
  <c r="J67" i="29" s="1"/>
  <c r="G67" i="29"/>
  <c r="H66" i="29"/>
  <c r="I66" i="29" s="1"/>
  <c r="J66" i="29" s="1"/>
  <c r="G66" i="29"/>
  <c r="I65" i="29"/>
  <c r="I64" i="29"/>
  <c r="I63" i="29"/>
  <c r="J63" i="29" s="1"/>
  <c r="H63" i="29"/>
  <c r="G63" i="29"/>
  <c r="I62" i="29"/>
  <c r="I61" i="29"/>
  <c r="H60" i="29"/>
  <c r="I60" i="29" s="1"/>
  <c r="J60" i="29" s="1"/>
  <c r="G60" i="29"/>
  <c r="I59" i="29"/>
  <c r="I58" i="29"/>
  <c r="I57" i="29"/>
  <c r="I56" i="29"/>
  <c r="H55" i="29"/>
  <c r="I55" i="29" s="1"/>
  <c r="J55" i="29" s="1"/>
  <c r="G55" i="29"/>
  <c r="I54" i="29"/>
  <c r="I53" i="29"/>
  <c r="I52" i="29"/>
  <c r="J52" i="29" s="1"/>
  <c r="H52" i="29"/>
  <c r="G52" i="29"/>
  <c r="I51" i="29"/>
  <c r="I50" i="29"/>
  <c r="H49" i="29"/>
  <c r="I49" i="29" s="1"/>
  <c r="J49" i="29" s="1"/>
  <c r="G49" i="29"/>
  <c r="I48" i="29"/>
  <c r="I47" i="29"/>
  <c r="I46" i="29"/>
  <c r="J46" i="29" s="1"/>
  <c r="H46" i="29"/>
  <c r="G46" i="29"/>
  <c r="I45" i="29"/>
  <c r="I44" i="29"/>
  <c r="I43" i="29"/>
  <c r="I42" i="29"/>
  <c r="I41" i="29"/>
  <c r="J41" i="29" s="1"/>
  <c r="H41" i="29"/>
  <c r="G41" i="29"/>
  <c r="I40" i="29"/>
  <c r="I39" i="29"/>
  <c r="I38" i="29"/>
  <c r="I37" i="29"/>
  <c r="I36" i="29"/>
  <c r="I35" i="29"/>
  <c r="H34" i="29"/>
  <c r="H30" i="29" s="1"/>
  <c r="I30" i="29" s="1"/>
  <c r="J30" i="29" s="1"/>
  <c r="G34" i="29"/>
  <c r="G30" i="29" s="1"/>
  <c r="I33" i="29"/>
  <c r="I32" i="29"/>
  <c r="I31" i="29"/>
  <c r="J31" i="29" s="1"/>
  <c r="H31" i="29"/>
  <c r="G31" i="29"/>
  <c r="I29" i="29"/>
  <c r="I28" i="29"/>
  <c r="H27" i="29"/>
  <c r="I27" i="29" s="1"/>
  <c r="J27" i="29" s="1"/>
  <c r="G27" i="29"/>
  <c r="I26" i="29"/>
  <c r="I25" i="29"/>
  <c r="H24" i="29"/>
  <c r="I24" i="29" s="1"/>
  <c r="J24" i="29" s="1"/>
  <c r="G24" i="29"/>
  <c r="I23" i="29"/>
  <c r="I22" i="29"/>
  <c r="I21" i="29"/>
  <c r="I20" i="29"/>
  <c r="I19" i="29"/>
  <c r="I18" i="29"/>
  <c r="I77" i="32"/>
  <c r="I76" i="32"/>
  <c r="I75" i="32"/>
  <c r="J75" i="32" s="1"/>
  <c r="H75" i="32"/>
  <c r="G75" i="32"/>
  <c r="I74" i="32"/>
  <c r="I73" i="32"/>
  <c r="H72" i="32"/>
  <c r="I72" i="32" s="1"/>
  <c r="J72" i="32" s="1"/>
  <c r="G72" i="32"/>
  <c r="I71" i="32"/>
  <c r="I70" i="32"/>
  <c r="I69" i="32"/>
  <c r="I68" i="32"/>
  <c r="H67" i="32"/>
  <c r="I67" i="32" s="1"/>
  <c r="J67" i="32" s="1"/>
  <c r="G67" i="32"/>
  <c r="G66" i="32" s="1"/>
  <c r="H66" i="32"/>
  <c r="I66" i="32" s="1"/>
  <c r="J66" i="32" s="1"/>
  <c r="I65" i="32"/>
  <c r="I64" i="32"/>
  <c r="I63" i="32"/>
  <c r="J63" i="32" s="1"/>
  <c r="H63" i="32"/>
  <c r="G63" i="32"/>
  <c r="I62" i="32"/>
  <c r="I61" i="32"/>
  <c r="H60" i="32"/>
  <c r="I60" i="32" s="1"/>
  <c r="J60" i="32" s="1"/>
  <c r="G60" i="32"/>
  <c r="I59" i="32"/>
  <c r="I58" i="32"/>
  <c r="I57" i="32"/>
  <c r="I56" i="32"/>
  <c r="H55" i="32"/>
  <c r="I55" i="32" s="1"/>
  <c r="J55" i="32" s="1"/>
  <c r="G55" i="32"/>
  <c r="I54" i="32"/>
  <c r="I53" i="32"/>
  <c r="I52" i="32"/>
  <c r="J52" i="32" s="1"/>
  <c r="H52" i="32"/>
  <c r="G52" i="32"/>
  <c r="I51" i="32"/>
  <c r="I50" i="32"/>
  <c r="H49" i="32"/>
  <c r="I49" i="32" s="1"/>
  <c r="J49" i="32" s="1"/>
  <c r="G49" i="32"/>
  <c r="I48" i="32"/>
  <c r="I47" i="32"/>
  <c r="I46" i="32"/>
  <c r="J46" i="32" s="1"/>
  <c r="H46" i="32"/>
  <c r="G46" i="32"/>
  <c r="I45" i="32"/>
  <c r="I44" i="32"/>
  <c r="I43" i="32"/>
  <c r="I42" i="32"/>
  <c r="H41" i="32"/>
  <c r="I41" i="32" s="1"/>
  <c r="J41" i="32" s="1"/>
  <c r="G41" i="32"/>
  <c r="I40" i="32"/>
  <c r="I39" i="32"/>
  <c r="I38" i="32"/>
  <c r="I37" i="32"/>
  <c r="I36" i="32"/>
  <c r="I35" i="32"/>
  <c r="H34" i="32"/>
  <c r="H30" i="32" s="1"/>
  <c r="I30" i="32" s="1"/>
  <c r="J30" i="32" s="1"/>
  <c r="G34" i="32"/>
  <c r="G30" i="32" s="1"/>
  <c r="I33" i="32"/>
  <c r="I32" i="32"/>
  <c r="I31" i="32"/>
  <c r="J31" i="32" s="1"/>
  <c r="H31" i="32"/>
  <c r="G31" i="32"/>
  <c r="I29" i="32"/>
  <c r="I28" i="32"/>
  <c r="H27" i="32"/>
  <c r="I27" i="32" s="1"/>
  <c r="J27" i="32" s="1"/>
  <c r="G27" i="32"/>
  <c r="I26" i="32"/>
  <c r="I25" i="32"/>
  <c r="H24" i="32"/>
  <c r="I24" i="32" s="1"/>
  <c r="J24" i="32" s="1"/>
  <c r="G24" i="32"/>
  <c r="I23" i="32"/>
  <c r="I22" i="32"/>
  <c r="I21" i="32"/>
  <c r="I20" i="32"/>
  <c r="I19" i="32"/>
  <c r="I18" i="32"/>
  <c r="I77" i="31"/>
  <c r="I76" i="31"/>
  <c r="H75" i="31"/>
  <c r="I75" i="31" s="1"/>
  <c r="J75" i="31" s="1"/>
  <c r="G75" i="31"/>
  <c r="I74" i="31"/>
  <c r="I73" i="31"/>
  <c r="H72" i="31"/>
  <c r="I72" i="31" s="1"/>
  <c r="J72" i="31" s="1"/>
  <c r="G72" i="31"/>
  <c r="I71" i="31"/>
  <c r="I70" i="31"/>
  <c r="I69" i="31"/>
  <c r="I68" i="31"/>
  <c r="H67" i="31"/>
  <c r="I67" i="31" s="1"/>
  <c r="J67" i="31" s="1"/>
  <c r="G67" i="31"/>
  <c r="H66" i="31"/>
  <c r="I66" i="31" s="1"/>
  <c r="J66" i="31" s="1"/>
  <c r="I65" i="31"/>
  <c r="I64" i="31"/>
  <c r="H63" i="31"/>
  <c r="I63" i="31" s="1"/>
  <c r="J63" i="31" s="1"/>
  <c r="G63" i="31"/>
  <c r="I62" i="31"/>
  <c r="I61" i="31"/>
  <c r="H60" i="31"/>
  <c r="I60" i="31" s="1"/>
  <c r="J60" i="31" s="1"/>
  <c r="G60" i="31"/>
  <c r="I59" i="31"/>
  <c r="I58" i="31"/>
  <c r="I57" i="31"/>
  <c r="I56" i="31"/>
  <c r="H55" i="31"/>
  <c r="I55" i="31" s="1"/>
  <c r="J55" i="31" s="1"/>
  <c r="G55" i="31"/>
  <c r="I54" i="31"/>
  <c r="I53" i="31"/>
  <c r="H52" i="31"/>
  <c r="I52" i="31" s="1"/>
  <c r="J52" i="31" s="1"/>
  <c r="G52" i="31"/>
  <c r="I51" i="31"/>
  <c r="I50" i="31"/>
  <c r="H49" i="31"/>
  <c r="I49" i="31" s="1"/>
  <c r="J49" i="31" s="1"/>
  <c r="G49" i="31"/>
  <c r="I48" i="31"/>
  <c r="I47" i="31"/>
  <c r="H46" i="31"/>
  <c r="I46" i="31" s="1"/>
  <c r="J46" i="31" s="1"/>
  <c r="G46" i="31"/>
  <c r="I45" i="31"/>
  <c r="I44" i="31"/>
  <c r="I43" i="31"/>
  <c r="I42" i="31"/>
  <c r="H41" i="31"/>
  <c r="I41" i="31" s="1"/>
  <c r="J41" i="31" s="1"/>
  <c r="G41" i="31"/>
  <c r="I40" i="31"/>
  <c r="I39" i="31"/>
  <c r="I38" i="31"/>
  <c r="I37" i="31"/>
  <c r="I36" i="31"/>
  <c r="I35" i="31"/>
  <c r="H34" i="31"/>
  <c r="H30" i="31" s="1"/>
  <c r="I30" i="31" s="1"/>
  <c r="J30" i="31" s="1"/>
  <c r="G34" i="31"/>
  <c r="I33" i="31"/>
  <c r="I32" i="31"/>
  <c r="H31" i="31"/>
  <c r="I31" i="31" s="1"/>
  <c r="J31" i="31" s="1"/>
  <c r="G31" i="31"/>
  <c r="I29" i="31"/>
  <c r="I28" i="31"/>
  <c r="H27" i="31"/>
  <c r="I27" i="31" s="1"/>
  <c r="J27" i="31" s="1"/>
  <c r="G27" i="31"/>
  <c r="I26" i="31"/>
  <c r="I25" i="31"/>
  <c r="H24" i="31"/>
  <c r="I24" i="31" s="1"/>
  <c r="J24" i="31" s="1"/>
  <c r="G24" i="31"/>
  <c r="I23" i="31"/>
  <c r="I22" i="31"/>
  <c r="I21" i="31"/>
  <c r="I20" i="31"/>
  <c r="I19" i="31"/>
  <c r="I18" i="31"/>
  <c r="I77" i="28"/>
  <c r="I76" i="28"/>
  <c r="H75" i="28"/>
  <c r="I75" i="28" s="1"/>
  <c r="J75" i="28" s="1"/>
  <c r="G75" i="28"/>
  <c r="I74" i="28"/>
  <c r="I73" i="28"/>
  <c r="H72" i="28"/>
  <c r="I72" i="28" s="1"/>
  <c r="J72" i="28" s="1"/>
  <c r="G72" i="28"/>
  <c r="I71" i="28"/>
  <c r="I70" i="28"/>
  <c r="I69" i="28"/>
  <c r="I68" i="28"/>
  <c r="H67" i="28"/>
  <c r="I67" i="28" s="1"/>
  <c r="J67" i="28" s="1"/>
  <c r="G67" i="28"/>
  <c r="I65" i="28"/>
  <c r="I64" i="28"/>
  <c r="H63" i="28"/>
  <c r="I63" i="28" s="1"/>
  <c r="J63" i="28" s="1"/>
  <c r="G63" i="28"/>
  <c r="I62" i="28"/>
  <c r="I61" i="28"/>
  <c r="H60" i="28"/>
  <c r="I60" i="28" s="1"/>
  <c r="J60" i="28" s="1"/>
  <c r="G60" i="28"/>
  <c r="I59" i="28"/>
  <c r="I58" i="28"/>
  <c r="I57" i="28"/>
  <c r="I56" i="28"/>
  <c r="H55" i="28"/>
  <c r="I55" i="28" s="1"/>
  <c r="J55" i="28" s="1"/>
  <c r="G55" i="28"/>
  <c r="I54" i="28"/>
  <c r="I53" i="28"/>
  <c r="I52" i="28"/>
  <c r="J52" i="28" s="1"/>
  <c r="H52" i="28"/>
  <c r="G52" i="28"/>
  <c r="I51" i="28"/>
  <c r="I50" i="28"/>
  <c r="H49" i="28"/>
  <c r="I49" i="28" s="1"/>
  <c r="J49" i="28" s="1"/>
  <c r="G49" i="28"/>
  <c r="I48" i="28"/>
  <c r="I47" i="28"/>
  <c r="J46" i="28"/>
  <c r="I46" i="28"/>
  <c r="H46" i="28"/>
  <c r="G46" i="28"/>
  <c r="I45" i="28"/>
  <c r="I44" i="28"/>
  <c r="I43" i="28"/>
  <c r="I42" i="28"/>
  <c r="J41" i="28"/>
  <c r="I41" i="28"/>
  <c r="H41" i="28"/>
  <c r="G41" i="28"/>
  <c r="I40" i="28"/>
  <c r="I39" i="28"/>
  <c r="I38" i="28"/>
  <c r="I37" i="28"/>
  <c r="I36" i="28"/>
  <c r="I35" i="28"/>
  <c r="H34" i="28"/>
  <c r="G34" i="28"/>
  <c r="I33" i="28"/>
  <c r="I32" i="28"/>
  <c r="H31" i="28"/>
  <c r="I31" i="28" s="1"/>
  <c r="J31" i="28" s="1"/>
  <c r="G31" i="28"/>
  <c r="I29" i="28"/>
  <c r="I28" i="28"/>
  <c r="H27" i="28"/>
  <c r="I27" i="28" s="1"/>
  <c r="J27" i="28" s="1"/>
  <c r="G27" i="28"/>
  <c r="I26" i="28"/>
  <c r="I25" i="28"/>
  <c r="H24" i="28"/>
  <c r="I24" i="28" s="1"/>
  <c r="J24" i="28" s="1"/>
  <c r="G24" i="28"/>
  <c r="I23" i="28"/>
  <c r="I22" i="28"/>
  <c r="I21" i="28"/>
  <c r="I20" i="28"/>
  <c r="I19" i="28"/>
  <c r="I18" i="28"/>
  <c r="I77" i="27"/>
  <c r="I76" i="27"/>
  <c r="H75" i="27"/>
  <c r="I75" i="27" s="1"/>
  <c r="J75" i="27" s="1"/>
  <c r="G75" i="27"/>
  <c r="I74" i="27"/>
  <c r="I73" i="27"/>
  <c r="H72" i="27"/>
  <c r="I72" i="27" s="1"/>
  <c r="J72" i="27" s="1"/>
  <c r="G72" i="27"/>
  <c r="I71" i="27"/>
  <c r="I70" i="27"/>
  <c r="I69" i="27"/>
  <c r="I68" i="27"/>
  <c r="H67" i="27"/>
  <c r="I67" i="27" s="1"/>
  <c r="J67" i="27" s="1"/>
  <c r="G67" i="27"/>
  <c r="H66" i="27"/>
  <c r="I66" i="27" s="1"/>
  <c r="J66" i="27" s="1"/>
  <c r="I65" i="27"/>
  <c r="I64" i="27"/>
  <c r="H63" i="27"/>
  <c r="I63" i="27" s="1"/>
  <c r="J63" i="27" s="1"/>
  <c r="G63" i="27"/>
  <c r="I62" i="27"/>
  <c r="I61" i="27"/>
  <c r="H60" i="27"/>
  <c r="I60" i="27" s="1"/>
  <c r="J60" i="27" s="1"/>
  <c r="G60" i="27"/>
  <c r="I59" i="27"/>
  <c r="I58" i="27"/>
  <c r="I57" i="27"/>
  <c r="I56" i="27"/>
  <c r="H55" i="27"/>
  <c r="I55" i="27" s="1"/>
  <c r="J55" i="27" s="1"/>
  <c r="G55" i="27"/>
  <c r="I54" i="27"/>
  <c r="I53" i="27"/>
  <c r="H52" i="27"/>
  <c r="I52" i="27" s="1"/>
  <c r="J52" i="27" s="1"/>
  <c r="G52" i="27"/>
  <c r="I51" i="27"/>
  <c r="I50" i="27"/>
  <c r="H49" i="27"/>
  <c r="I49" i="27" s="1"/>
  <c r="J49" i="27" s="1"/>
  <c r="G49" i="27"/>
  <c r="I48" i="27"/>
  <c r="I47" i="27"/>
  <c r="I46" i="27"/>
  <c r="J46" i="27" s="1"/>
  <c r="H46" i="27"/>
  <c r="G46" i="27"/>
  <c r="I45" i="27"/>
  <c r="I44" i="27"/>
  <c r="I43" i="27"/>
  <c r="I42" i="27"/>
  <c r="I41" i="27"/>
  <c r="J41" i="27" s="1"/>
  <c r="H41" i="27"/>
  <c r="G41" i="27"/>
  <c r="I40" i="27"/>
  <c r="I39" i="27"/>
  <c r="I38" i="27"/>
  <c r="I37" i="27"/>
  <c r="I36" i="27"/>
  <c r="I35" i="27"/>
  <c r="H34" i="27"/>
  <c r="G34" i="27"/>
  <c r="I33" i="27"/>
  <c r="I32" i="27"/>
  <c r="I31" i="27"/>
  <c r="J31" i="27" s="1"/>
  <c r="H31" i="27"/>
  <c r="G31" i="27"/>
  <c r="I29" i="27"/>
  <c r="I28" i="27"/>
  <c r="H27" i="27"/>
  <c r="I27" i="27" s="1"/>
  <c r="J27" i="27" s="1"/>
  <c r="G27" i="27"/>
  <c r="I26" i="27"/>
  <c r="I25" i="27"/>
  <c r="I24" i="27"/>
  <c r="J24" i="27" s="1"/>
  <c r="H24" i="27"/>
  <c r="G24" i="27"/>
  <c r="I23" i="27"/>
  <c r="I22" i="27"/>
  <c r="I21" i="27"/>
  <c r="I20" i="27"/>
  <c r="I19" i="27"/>
  <c r="I18" i="27"/>
  <c r="I77" i="26"/>
  <c r="I76" i="26"/>
  <c r="H75" i="26"/>
  <c r="I75" i="26" s="1"/>
  <c r="J75" i="26" s="1"/>
  <c r="G75" i="26"/>
  <c r="I74" i="26"/>
  <c r="I73" i="26"/>
  <c r="H72" i="26"/>
  <c r="I72" i="26" s="1"/>
  <c r="J72" i="26" s="1"/>
  <c r="G72" i="26"/>
  <c r="I71" i="26"/>
  <c r="I70" i="26"/>
  <c r="I69" i="26"/>
  <c r="I68" i="26"/>
  <c r="H67" i="26"/>
  <c r="I67" i="26" s="1"/>
  <c r="J67" i="26" s="1"/>
  <c r="G67" i="26"/>
  <c r="G66" i="26" s="1"/>
  <c r="H66" i="26"/>
  <c r="I66" i="26" s="1"/>
  <c r="J66" i="26" s="1"/>
  <c r="I65" i="26"/>
  <c r="I64" i="26"/>
  <c r="I63" i="26"/>
  <c r="J63" i="26" s="1"/>
  <c r="H63" i="26"/>
  <c r="G63" i="26"/>
  <c r="I62" i="26"/>
  <c r="I61" i="26"/>
  <c r="H60" i="26"/>
  <c r="I60" i="26" s="1"/>
  <c r="J60" i="26" s="1"/>
  <c r="G60" i="26"/>
  <c r="I59" i="26"/>
  <c r="I58" i="26"/>
  <c r="I57" i="26"/>
  <c r="I56" i="26"/>
  <c r="H55" i="26"/>
  <c r="I55" i="26" s="1"/>
  <c r="J55" i="26" s="1"/>
  <c r="G55" i="26"/>
  <c r="I54" i="26"/>
  <c r="I53" i="26"/>
  <c r="I52" i="26"/>
  <c r="J52" i="26" s="1"/>
  <c r="H52" i="26"/>
  <c r="G52" i="26"/>
  <c r="I51" i="26"/>
  <c r="I50" i="26"/>
  <c r="H49" i="26"/>
  <c r="I49" i="26" s="1"/>
  <c r="J49" i="26" s="1"/>
  <c r="G49" i="26"/>
  <c r="I48" i="26"/>
  <c r="I47" i="26"/>
  <c r="I46" i="26"/>
  <c r="J46" i="26" s="1"/>
  <c r="H46" i="26"/>
  <c r="G46" i="26"/>
  <c r="I45" i="26"/>
  <c r="I44" i="26"/>
  <c r="I43" i="26"/>
  <c r="I42" i="26"/>
  <c r="H41" i="26"/>
  <c r="I41" i="26" s="1"/>
  <c r="J41" i="26" s="1"/>
  <c r="G41" i="26"/>
  <c r="I40" i="26"/>
  <c r="I39" i="26"/>
  <c r="I38" i="26"/>
  <c r="I37" i="26"/>
  <c r="I36" i="26"/>
  <c r="I35" i="26"/>
  <c r="H34" i="26"/>
  <c r="H30" i="26" s="1"/>
  <c r="I30" i="26" s="1"/>
  <c r="J30" i="26" s="1"/>
  <c r="G34" i="26"/>
  <c r="G30" i="26" s="1"/>
  <c r="I33" i="26"/>
  <c r="I32" i="26"/>
  <c r="I31" i="26"/>
  <c r="J31" i="26" s="1"/>
  <c r="H31" i="26"/>
  <c r="G31" i="26"/>
  <c r="I29" i="26"/>
  <c r="I28" i="26"/>
  <c r="H27" i="26"/>
  <c r="I27" i="26" s="1"/>
  <c r="J27" i="26" s="1"/>
  <c r="G27" i="26"/>
  <c r="I26" i="26"/>
  <c r="I25" i="26"/>
  <c r="I24" i="26"/>
  <c r="J24" i="26" s="1"/>
  <c r="H24" i="26"/>
  <c r="G24" i="26"/>
  <c r="I23" i="26"/>
  <c r="I22" i="26"/>
  <c r="I21" i="26"/>
  <c r="I20" i="26"/>
  <c r="I19" i="26"/>
  <c r="I18" i="26"/>
  <c r="I77" i="25"/>
  <c r="I76" i="25"/>
  <c r="H75" i="25"/>
  <c r="I75" i="25" s="1"/>
  <c r="J75" i="25" s="1"/>
  <c r="G75" i="25"/>
  <c r="I74" i="25"/>
  <c r="I73" i="25"/>
  <c r="H72" i="25"/>
  <c r="I72" i="25" s="1"/>
  <c r="J72" i="25" s="1"/>
  <c r="G72" i="25"/>
  <c r="I71" i="25"/>
  <c r="I70" i="25"/>
  <c r="I69" i="25"/>
  <c r="I68" i="25"/>
  <c r="H67" i="25"/>
  <c r="I67" i="25" s="1"/>
  <c r="J67" i="25" s="1"/>
  <c r="G67" i="25"/>
  <c r="H66" i="25"/>
  <c r="I66" i="25" s="1"/>
  <c r="J66" i="25" s="1"/>
  <c r="I65" i="25"/>
  <c r="I64" i="25"/>
  <c r="H63" i="25"/>
  <c r="I63" i="25" s="1"/>
  <c r="J63" i="25" s="1"/>
  <c r="G63" i="25"/>
  <c r="I62" i="25"/>
  <c r="I61" i="25"/>
  <c r="H60" i="25"/>
  <c r="I60" i="25" s="1"/>
  <c r="J60" i="25" s="1"/>
  <c r="G60" i="25"/>
  <c r="I59" i="25"/>
  <c r="I58" i="25"/>
  <c r="I57" i="25"/>
  <c r="I56" i="25"/>
  <c r="H55" i="25"/>
  <c r="I55" i="25" s="1"/>
  <c r="J55" i="25" s="1"/>
  <c r="G55" i="25"/>
  <c r="I54" i="25"/>
  <c r="I53" i="25"/>
  <c r="H52" i="25"/>
  <c r="I52" i="25" s="1"/>
  <c r="J52" i="25" s="1"/>
  <c r="G52" i="25"/>
  <c r="I51" i="25"/>
  <c r="I50" i="25"/>
  <c r="H49" i="25"/>
  <c r="I49" i="25" s="1"/>
  <c r="J49" i="25" s="1"/>
  <c r="G49" i="25"/>
  <c r="I48" i="25"/>
  <c r="I47" i="25"/>
  <c r="I46" i="25"/>
  <c r="J46" i="25" s="1"/>
  <c r="H46" i="25"/>
  <c r="G46" i="25"/>
  <c r="I45" i="25"/>
  <c r="I44" i="25"/>
  <c r="I43" i="25"/>
  <c r="I42" i="25"/>
  <c r="H41" i="25"/>
  <c r="I41" i="25" s="1"/>
  <c r="J41" i="25" s="1"/>
  <c r="G41" i="25"/>
  <c r="I40" i="25"/>
  <c r="I39" i="25"/>
  <c r="I38" i="25"/>
  <c r="I37" i="25"/>
  <c r="I36" i="25"/>
  <c r="I35" i="25"/>
  <c r="H34" i="25"/>
  <c r="G34" i="25"/>
  <c r="I33" i="25"/>
  <c r="I32" i="25"/>
  <c r="I31" i="25"/>
  <c r="J31" i="25" s="1"/>
  <c r="H31" i="25"/>
  <c r="G31" i="25"/>
  <c r="I29" i="25"/>
  <c r="I28" i="25"/>
  <c r="H27" i="25"/>
  <c r="I27" i="25" s="1"/>
  <c r="J27" i="25" s="1"/>
  <c r="G27" i="25"/>
  <c r="I26" i="25"/>
  <c r="I25" i="25"/>
  <c r="H24" i="25"/>
  <c r="I24" i="25" s="1"/>
  <c r="J24" i="25" s="1"/>
  <c r="G24" i="25"/>
  <c r="I23" i="25"/>
  <c r="I22" i="25"/>
  <c r="I21" i="25"/>
  <c r="I20" i="25"/>
  <c r="I19" i="25"/>
  <c r="I18" i="25"/>
  <c r="I77" i="16"/>
  <c r="I76" i="16"/>
  <c r="H75" i="16"/>
  <c r="I75" i="16" s="1"/>
  <c r="J75" i="16" s="1"/>
  <c r="G75" i="16"/>
  <c r="G66" i="16" s="1"/>
  <c r="I74" i="16"/>
  <c r="I73" i="16"/>
  <c r="H72" i="16"/>
  <c r="I72" i="16" s="1"/>
  <c r="J72" i="16" s="1"/>
  <c r="G72" i="16"/>
  <c r="I71" i="16"/>
  <c r="I70" i="16"/>
  <c r="I69" i="16"/>
  <c r="I68" i="16"/>
  <c r="H67" i="16"/>
  <c r="I67" i="16" s="1"/>
  <c r="J67" i="16" s="1"/>
  <c r="G67" i="16"/>
  <c r="H66" i="16"/>
  <c r="I66" i="16" s="1"/>
  <c r="J66" i="16" s="1"/>
  <c r="I65" i="16"/>
  <c r="I64" i="16"/>
  <c r="J63" i="16"/>
  <c r="I63" i="16"/>
  <c r="H63" i="16"/>
  <c r="G63" i="16"/>
  <c r="I62" i="16"/>
  <c r="I61" i="16"/>
  <c r="H60" i="16"/>
  <c r="I60" i="16" s="1"/>
  <c r="J60" i="16" s="1"/>
  <c r="G60" i="16"/>
  <c r="I59" i="16"/>
  <c r="I58" i="16"/>
  <c r="I57" i="16"/>
  <c r="I56" i="16"/>
  <c r="H55" i="16"/>
  <c r="I55" i="16" s="1"/>
  <c r="J55" i="16" s="1"/>
  <c r="G55" i="16"/>
  <c r="I54" i="16"/>
  <c r="I53" i="16"/>
  <c r="H52" i="16"/>
  <c r="I52" i="16" s="1"/>
  <c r="J52" i="16" s="1"/>
  <c r="G52" i="16"/>
  <c r="I51" i="16"/>
  <c r="I50" i="16"/>
  <c r="H49" i="16"/>
  <c r="I49" i="16" s="1"/>
  <c r="J49" i="16" s="1"/>
  <c r="G49" i="16"/>
  <c r="I48" i="16"/>
  <c r="I47" i="16"/>
  <c r="H46" i="16"/>
  <c r="I46" i="16" s="1"/>
  <c r="J46" i="16" s="1"/>
  <c r="G46" i="16"/>
  <c r="I45" i="16"/>
  <c r="I44" i="16"/>
  <c r="I43" i="16"/>
  <c r="I42" i="16"/>
  <c r="H41" i="16"/>
  <c r="I41" i="16" s="1"/>
  <c r="J41" i="16" s="1"/>
  <c r="G41" i="16"/>
  <c r="I40" i="16"/>
  <c r="I39" i="16"/>
  <c r="I38" i="16"/>
  <c r="I37" i="16"/>
  <c r="I36" i="16"/>
  <c r="I35" i="16"/>
  <c r="H34" i="16"/>
  <c r="H30" i="16" s="1"/>
  <c r="I30" i="16" s="1"/>
  <c r="J30" i="16" s="1"/>
  <c r="G34" i="16"/>
  <c r="I33" i="16"/>
  <c r="I32" i="16"/>
  <c r="H31" i="16"/>
  <c r="I31" i="16" s="1"/>
  <c r="J31" i="16" s="1"/>
  <c r="G31" i="16"/>
  <c r="G30" i="16"/>
  <c r="I29" i="16"/>
  <c r="I28" i="16"/>
  <c r="H27" i="16"/>
  <c r="I27" i="16" s="1"/>
  <c r="J27" i="16" s="1"/>
  <c r="G27" i="16"/>
  <c r="I26" i="16"/>
  <c r="I25" i="16"/>
  <c r="H24" i="16"/>
  <c r="I24" i="16" s="1"/>
  <c r="J24" i="16" s="1"/>
  <c r="G24" i="16"/>
  <c r="I23" i="16"/>
  <c r="I22" i="16"/>
  <c r="I21" i="16"/>
  <c r="I20" i="16"/>
  <c r="I19" i="16"/>
  <c r="I18" i="16"/>
  <c r="I34" i="29" l="1"/>
  <c r="J34" i="29" s="1"/>
  <c r="I34" i="32"/>
  <c r="J34" i="32" s="1"/>
  <c r="G66" i="31"/>
  <c r="G30" i="31"/>
  <c r="I34" i="31"/>
  <c r="J34" i="31" s="1"/>
  <c r="G66" i="28"/>
  <c r="H66" i="28"/>
  <c r="I66" i="28" s="1"/>
  <c r="J66" i="28" s="1"/>
  <c r="H30" i="28"/>
  <c r="I30" i="28" s="1"/>
  <c r="J30" i="28" s="1"/>
  <c r="G30" i="28"/>
  <c r="I34" i="28"/>
  <c r="J34" i="28" s="1"/>
  <c r="G66" i="27"/>
  <c r="G30" i="27"/>
  <c r="H30" i="27"/>
  <c r="I30" i="27" s="1"/>
  <c r="J30" i="27" s="1"/>
  <c r="I34" i="27"/>
  <c r="J34" i="27" s="1"/>
  <c r="I34" i="26"/>
  <c r="J34" i="26" s="1"/>
  <c r="G66" i="25"/>
  <c r="G30" i="25"/>
  <c r="H30" i="25"/>
  <c r="I30" i="25" s="1"/>
  <c r="J30" i="25" s="1"/>
  <c r="I34" i="25"/>
  <c r="J34" i="25" s="1"/>
  <c r="I34" i="16"/>
  <c r="J34" i="16" s="1"/>
  <c r="E77" i="35"/>
  <c r="E76" i="35"/>
  <c r="D75" i="35"/>
  <c r="E75" i="35" s="1"/>
  <c r="F75" i="35" s="1"/>
  <c r="C75" i="35"/>
  <c r="B75" i="35"/>
  <c r="E74" i="35"/>
  <c r="E73" i="35"/>
  <c r="D72" i="35"/>
  <c r="E72" i="35" s="1"/>
  <c r="F72" i="35" s="1"/>
  <c r="C72" i="35"/>
  <c r="B72" i="35"/>
  <c r="E71" i="35"/>
  <c r="E70" i="35"/>
  <c r="E69" i="35"/>
  <c r="E68" i="35"/>
  <c r="D67" i="35"/>
  <c r="E67" i="35" s="1"/>
  <c r="F67" i="35" s="1"/>
  <c r="C67" i="35"/>
  <c r="B67" i="35"/>
  <c r="B66" i="35" s="1"/>
  <c r="C66" i="35"/>
  <c r="E65" i="35"/>
  <c r="E64" i="35"/>
  <c r="D63" i="35"/>
  <c r="E63" i="35" s="1"/>
  <c r="F63" i="35" s="1"/>
  <c r="C63" i="35"/>
  <c r="B63" i="35"/>
  <c r="E62" i="35"/>
  <c r="E61" i="35"/>
  <c r="D60" i="35"/>
  <c r="E60" i="35" s="1"/>
  <c r="F60" i="35" s="1"/>
  <c r="C60" i="35"/>
  <c r="B60" i="35"/>
  <c r="E59" i="35"/>
  <c r="E58" i="35"/>
  <c r="E57" i="35"/>
  <c r="E56" i="35"/>
  <c r="D55" i="35"/>
  <c r="E55" i="35" s="1"/>
  <c r="F55" i="35" s="1"/>
  <c r="C55" i="35"/>
  <c r="B55" i="35"/>
  <c r="E54" i="35"/>
  <c r="E53" i="35"/>
  <c r="D52" i="35"/>
  <c r="E52" i="35" s="1"/>
  <c r="F52" i="35" s="1"/>
  <c r="C52" i="35"/>
  <c r="B52" i="35"/>
  <c r="E51" i="35"/>
  <c r="E50" i="35"/>
  <c r="D49" i="35"/>
  <c r="E49" i="35" s="1"/>
  <c r="F49" i="35" s="1"/>
  <c r="C49" i="35"/>
  <c r="B49" i="35"/>
  <c r="E48" i="35"/>
  <c r="E47" i="35"/>
  <c r="D46" i="35"/>
  <c r="E46" i="35" s="1"/>
  <c r="F46" i="35" s="1"/>
  <c r="C46" i="35"/>
  <c r="B46" i="35"/>
  <c r="E45" i="35"/>
  <c r="E44" i="35"/>
  <c r="E43" i="35"/>
  <c r="E42" i="35"/>
  <c r="D41" i="35"/>
  <c r="E41" i="35" s="1"/>
  <c r="F41" i="35" s="1"/>
  <c r="C41" i="35"/>
  <c r="E40" i="35"/>
  <c r="E39" i="35"/>
  <c r="E38" i="35"/>
  <c r="E37" i="35"/>
  <c r="E36" i="35"/>
  <c r="E35" i="35"/>
  <c r="D34" i="35"/>
  <c r="E34" i="35" s="1"/>
  <c r="F34" i="35" s="1"/>
  <c r="C34" i="35"/>
  <c r="B34" i="35"/>
  <c r="B30" i="35" s="1"/>
  <c r="E33" i="35"/>
  <c r="E32" i="35"/>
  <c r="D31" i="35"/>
  <c r="E31" i="35" s="1"/>
  <c r="F31" i="35" s="1"/>
  <c r="C31" i="35"/>
  <c r="C30" i="35" s="1"/>
  <c r="B31" i="35"/>
  <c r="E29" i="35"/>
  <c r="E28" i="35"/>
  <c r="E27" i="35"/>
  <c r="F27" i="35" s="1"/>
  <c r="D27" i="35"/>
  <c r="C27" i="35"/>
  <c r="B27" i="35"/>
  <c r="E26" i="35"/>
  <c r="E25" i="35"/>
  <c r="D24" i="35"/>
  <c r="C24" i="35"/>
  <c r="B24" i="35"/>
  <c r="B16" i="35" s="1"/>
  <c r="B78" i="35" s="1"/>
  <c r="E23" i="35"/>
  <c r="E22" i="35"/>
  <c r="E21" i="35"/>
  <c r="E20" i="35"/>
  <c r="E19" i="35"/>
  <c r="E18" i="35"/>
  <c r="H17" i="35"/>
  <c r="I17" i="35" s="1"/>
  <c r="G17" i="35"/>
  <c r="G16" i="35" s="1"/>
  <c r="D17" i="35"/>
  <c r="E17" i="35" s="1"/>
  <c r="C17" i="35"/>
  <c r="C16" i="35" s="1"/>
  <c r="C78" i="35" s="1"/>
  <c r="C79" i="35" s="1"/>
  <c r="B17" i="35"/>
  <c r="E77" i="21"/>
  <c r="E76" i="21"/>
  <c r="D75" i="21"/>
  <c r="E75" i="21" s="1"/>
  <c r="F75" i="21" s="1"/>
  <c r="C75" i="21"/>
  <c r="C66" i="21" s="1"/>
  <c r="B75" i="21"/>
  <c r="E74" i="21"/>
  <c r="E73" i="21"/>
  <c r="D72" i="21"/>
  <c r="C72" i="21"/>
  <c r="B72" i="21"/>
  <c r="E71" i="21"/>
  <c r="E69" i="21"/>
  <c r="E68" i="21"/>
  <c r="D67" i="21"/>
  <c r="E67" i="21" s="1"/>
  <c r="F67" i="21" s="1"/>
  <c r="C67" i="21"/>
  <c r="B67" i="21"/>
  <c r="B66" i="21"/>
  <c r="E65" i="21"/>
  <c r="E64" i="21"/>
  <c r="D63" i="21"/>
  <c r="E63" i="21" s="1"/>
  <c r="F63" i="21" s="1"/>
  <c r="C63" i="21"/>
  <c r="B63" i="21"/>
  <c r="E62" i="21"/>
  <c r="E61" i="21"/>
  <c r="D60" i="21"/>
  <c r="E60" i="21" s="1"/>
  <c r="F60" i="21" s="1"/>
  <c r="C60" i="21"/>
  <c r="B60" i="21"/>
  <c r="E59" i="21"/>
  <c r="E58" i="21"/>
  <c r="E57" i="21"/>
  <c r="E56" i="21"/>
  <c r="D55" i="21"/>
  <c r="E55" i="21" s="1"/>
  <c r="F55" i="21" s="1"/>
  <c r="C55" i="21"/>
  <c r="B55" i="21"/>
  <c r="E54" i="21"/>
  <c r="E53" i="21"/>
  <c r="D52" i="21"/>
  <c r="C52" i="21"/>
  <c r="B52" i="21"/>
  <c r="E51" i="21"/>
  <c r="E50" i="21"/>
  <c r="D49" i="21"/>
  <c r="E49" i="21" s="1"/>
  <c r="F49" i="21" s="1"/>
  <c r="C49" i="21"/>
  <c r="B49" i="21"/>
  <c r="E48" i="21"/>
  <c r="E47" i="21"/>
  <c r="D46" i="21"/>
  <c r="C46" i="21"/>
  <c r="B46" i="21"/>
  <c r="E45" i="21"/>
  <c r="E44" i="21"/>
  <c r="E43" i="21"/>
  <c r="E42" i="21"/>
  <c r="D41" i="21"/>
  <c r="E41" i="21" s="1"/>
  <c r="F41" i="21" s="1"/>
  <c r="C41" i="21"/>
  <c r="E40" i="21"/>
  <c r="E39" i="21"/>
  <c r="E38" i="21"/>
  <c r="E37" i="21"/>
  <c r="E36" i="21"/>
  <c r="E35" i="21"/>
  <c r="E34" i="21"/>
  <c r="F34" i="21" s="1"/>
  <c r="D34" i="21"/>
  <c r="C34" i="21"/>
  <c r="B34" i="21"/>
  <c r="E33" i="21"/>
  <c r="E32" i="21"/>
  <c r="D31" i="21"/>
  <c r="E31" i="21" s="1"/>
  <c r="F31" i="21" s="1"/>
  <c r="C31" i="21"/>
  <c r="B31" i="21"/>
  <c r="C30" i="21"/>
  <c r="E29" i="21"/>
  <c r="E28" i="21"/>
  <c r="D27" i="21"/>
  <c r="C27" i="21"/>
  <c r="B27" i="21"/>
  <c r="E26" i="21"/>
  <c r="E25" i="21"/>
  <c r="H24" i="21"/>
  <c r="I24" i="21" s="1"/>
  <c r="J24" i="21" s="1"/>
  <c r="G24" i="21"/>
  <c r="G16" i="21" s="1"/>
  <c r="G78" i="21" s="1"/>
  <c r="E24" i="21"/>
  <c r="F24" i="21" s="1"/>
  <c r="D24" i="21"/>
  <c r="C24" i="21"/>
  <c r="B24" i="21"/>
  <c r="I23" i="21"/>
  <c r="E23" i="21"/>
  <c r="I22" i="21"/>
  <c r="E22" i="21"/>
  <c r="I21" i="21"/>
  <c r="E21" i="21"/>
  <c r="I20" i="21"/>
  <c r="E20" i="21"/>
  <c r="I19" i="21"/>
  <c r="E19" i="21"/>
  <c r="I18" i="21"/>
  <c r="E18" i="21"/>
  <c r="H17" i="21"/>
  <c r="G17" i="21"/>
  <c r="D17" i="21"/>
  <c r="E17" i="21" s="1"/>
  <c r="C17" i="21"/>
  <c r="B17" i="21"/>
  <c r="B16" i="21" s="1"/>
  <c r="C16" i="21"/>
  <c r="C78" i="21" s="1"/>
  <c r="I77" i="20"/>
  <c r="I76" i="20"/>
  <c r="I75" i="20"/>
  <c r="J75" i="20" s="1"/>
  <c r="H75" i="20"/>
  <c r="G75" i="20"/>
  <c r="I74" i="20"/>
  <c r="I73" i="20"/>
  <c r="I72" i="20"/>
  <c r="J72" i="20" s="1"/>
  <c r="H72" i="20"/>
  <c r="G72" i="20"/>
  <c r="I71" i="20"/>
  <c r="I70" i="20"/>
  <c r="I69" i="20"/>
  <c r="I68" i="20"/>
  <c r="I67" i="20"/>
  <c r="J67" i="20" s="1"/>
  <c r="H67" i="20"/>
  <c r="G67" i="20"/>
  <c r="I66" i="20"/>
  <c r="J66" i="20" s="1"/>
  <c r="H66" i="20"/>
  <c r="G66" i="20"/>
  <c r="I65" i="20"/>
  <c r="I64" i="20"/>
  <c r="I63" i="20"/>
  <c r="J63" i="20" s="1"/>
  <c r="H63" i="20"/>
  <c r="G63" i="20"/>
  <c r="I62" i="20"/>
  <c r="I61" i="20"/>
  <c r="I60" i="20"/>
  <c r="J60" i="20" s="1"/>
  <c r="H60" i="20"/>
  <c r="G60" i="20"/>
  <c r="I59" i="20"/>
  <c r="I58" i="20"/>
  <c r="I57" i="20"/>
  <c r="I56" i="20"/>
  <c r="I55" i="20"/>
  <c r="J55" i="20" s="1"/>
  <c r="H55" i="20"/>
  <c r="G55" i="20"/>
  <c r="I54" i="20"/>
  <c r="I53" i="20"/>
  <c r="I52" i="20"/>
  <c r="J52" i="20" s="1"/>
  <c r="H52" i="20"/>
  <c r="G52" i="20"/>
  <c r="I51" i="20"/>
  <c r="I50" i="20"/>
  <c r="I49" i="20"/>
  <c r="J49" i="20" s="1"/>
  <c r="H49" i="20"/>
  <c r="G49" i="20"/>
  <c r="I48" i="20"/>
  <c r="I47" i="20"/>
  <c r="I46" i="20"/>
  <c r="J46" i="20" s="1"/>
  <c r="H46" i="20"/>
  <c r="G46" i="20"/>
  <c r="I45" i="20"/>
  <c r="I44" i="20"/>
  <c r="I43" i="20"/>
  <c r="I42" i="20"/>
  <c r="I41" i="20"/>
  <c r="J41" i="20" s="1"/>
  <c r="H41" i="20"/>
  <c r="G41" i="20"/>
  <c r="I40" i="20"/>
  <c r="I39" i="20"/>
  <c r="I38" i="20"/>
  <c r="I37" i="20"/>
  <c r="I36" i="20"/>
  <c r="I35" i="20"/>
  <c r="I34" i="20"/>
  <c r="J34" i="20" s="1"/>
  <c r="H34" i="20"/>
  <c r="G34" i="20"/>
  <c r="I33" i="20"/>
  <c r="I32" i="20"/>
  <c r="I31" i="20"/>
  <c r="J31" i="20" s="1"/>
  <c r="H31" i="20"/>
  <c r="G31" i="20"/>
  <c r="I30" i="20"/>
  <c r="J30" i="20" s="1"/>
  <c r="H30" i="20"/>
  <c r="G30" i="20"/>
  <c r="I29" i="20"/>
  <c r="I28" i="20"/>
  <c r="I27" i="20"/>
  <c r="J27" i="20" s="1"/>
  <c r="H27" i="20"/>
  <c r="G27" i="20"/>
  <c r="I26" i="20"/>
  <c r="I25" i="20"/>
  <c r="I24" i="20"/>
  <c r="J24" i="20" s="1"/>
  <c r="H24" i="20"/>
  <c r="G24" i="20"/>
  <c r="I23" i="20"/>
  <c r="I22" i="20"/>
  <c r="I21" i="20"/>
  <c r="I20" i="20"/>
  <c r="I19" i="20"/>
  <c r="I18" i="20"/>
  <c r="I77" i="19"/>
  <c r="I76" i="19"/>
  <c r="I75" i="19"/>
  <c r="J75" i="19" s="1"/>
  <c r="H75" i="19"/>
  <c r="G75" i="19"/>
  <c r="I74" i="19"/>
  <c r="I73" i="19"/>
  <c r="H72" i="19"/>
  <c r="I72" i="19" s="1"/>
  <c r="J72" i="19" s="1"/>
  <c r="G72" i="19"/>
  <c r="I71" i="19"/>
  <c r="I70" i="19"/>
  <c r="I69" i="19"/>
  <c r="I68" i="19"/>
  <c r="H67" i="19"/>
  <c r="I67" i="19" s="1"/>
  <c r="J67" i="19" s="1"/>
  <c r="G67" i="19"/>
  <c r="H66" i="19"/>
  <c r="I66" i="19" s="1"/>
  <c r="J66" i="19" s="1"/>
  <c r="G66" i="19"/>
  <c r="I65" i="19"/>
  <c r="I64" i="19"/>
  <c r="I63" i="19"/>
  <c r="J63" i="19" s="1"/>
  <c r="H63" i="19"/>
  <c r="G63" i="19"/>
  <c r="I62" i="19"/>
  <c r="I61" i="19"/>
  <c r="H60" i="19"/>
  <c r="I60" i="19" s="1"/>
  <c r="J60" i="19" s="1"/>
  <c r="G60" i="19"/>
  <c r="I59" i="19"/>
  <c r="I58" i="19"/>
  <c r="I57" i="19"/>
  <c r="I56" i="19"/>
  <c r="H55" i="19"/>
  <c r="I55" i="19" s="1"/>
  <c r="J55" i="19" s="1"/>
  <c r="G55" i="19"/>
  <c r="I54" i="19"/>
  <c r="I53" i="19"/>
  <c r="I52" i="19"/>
  <c r="J52" i="19" s="1"/>
  <c r="H52" i="19"/>
  <c r="G52" i="19"/>
  <c r="I51" i="19"/>
  <c r="I50" i="19"/>
  <c r="H49" i="19"/>
  <c r="I49" i="19" s="1"/>
  <c r="J49" i="19" s="1"/>
  <c r="G49" i="19"/>
  <c r="I48" i="19"/>
  <c r="I47" i="19"/>
  <c r="I46" i="19"/>
  <c r="J46" i="19" s="1"/>
  <c r="H46" i="19"/>
  <c r="G46" i="19"/>
  <c r="I45" i="19"/>
  <c r="I44" i="19"/>
  <c r="I43" i="19"/>
  <c r="I42" i="19"/>
  <c r="I41" i="19"/>
  <c r="J41" i="19" s="1"/>
  <c r="H41" i="19"/>
  <c r="G41" i="19"/>
  <c r="I40" i="19"/>
  <c r="I39" i="19"/>
  <c r="I38" i="19"/>
  <c r="I37" i="19"/>
  <c r="I36" i="19"/>
  <c r="I35" i="19"/>
  <c r="H34" i="19"/>
  <c r="H30" i="19" s="1"/>
  <c r="I30" i="19" s="1"/>
  <c r="J30" i="19" s="1"/>
  <c r="G34" i="19"/>
  <c r="G30" i="19" s="1"/>
  <c r="I33" i="19"/>
  <c r="I32" i="19"/>
  <c r="I31" i="19"/>
  <c r="J31" i="19" s="1"/>
  <c r="H31" i="19"/>
  <c r="G31" i="19"/>
  <c r="I29" i="19"/>
  <c r="I28" i="19"/>
  <c r="H27" i="19"/>
  <c r="I27" i="19" s="1"/>
  <c r="J27" i="19" s="1"/>
  <c r="G27" i="19"/>
  <c r="I26" i="19"/>
  <c r="I25" i="19"/>
  <c r="I24" i="19"/>
  <c r="J24" i="19" s="1"/>
  <c r="H24" i="19"/>
  <c r="G24" i="19"/>
  <c r="I23" i="19"/>
  <c r="I22" i="19"/>
  <c r="I21" i="19"/>
  <c r="I20" i="19"/>
  <c r="I19" i="19"/>
  <c r="I18" i="19"/>
  <c r="I77" i="18"/>
  <c r="I76" i="18"/>
  <c r="H75" i="18"/>
  <c r="I75" i="18" s="1"/>
  <c r="J75" i="18" s="1"/>
  <c r="G75" i="18"/>
  <c r="G66" i="18" s="1"/>
  <c r="I74" i="18"/>
  <c r="I73" i="18"/>
  <c r="H72" i="18"/>
  <c r="I72" i="18" s="1"/>
  <c r="J72" i="18" s="1"/>
  <c r="G72" i="18"/>
  <c r="I71" i="18"/>
  <c r="I70" i="18"/>
  <c r="I69" i="18"/>
  <c r="I68" i="18"/>
  <c r="H67" i="18"/>
  <c r="I67" i="18" s="1"/>
  <c r="J67" i="18" s="1"/>
  <c r="G67" i="18"/>
  <c r="H66" i="18"/>
  <c r="I66" i="18" s="1"/>
  <c r="J66" i="18" s="1"/>
  <c r="I65" i="18"/>
  <c r="I64" i="18"/>
  <c r="H63" i="18"/>
  <c r="I63" i="18" s="1"/>
  <c r="J63" i="18" s="1"/>
  <c r="G63" i="18"/>
  <c r="I62" i="18"/>
  <c r="I61" i="18"/>
  <c r="H60" i="18"/>
  <c r="I60" i="18" s="1"/>
  <c r="J60" i="18" s="1"/>
  <c r="G60" i="18"/>
  <c r="I59" i="18"/>
  <c r="I58" i="18"/>
  <c r="I57" i="18"/>
  <c r="I56" i="18"/>
  <c r="H55" i="18"/>
  <c r="I55" i="18" s="1"/>
  <c r="J55" i="18" s="1"/>
  <c r="G55" i="18"/>
  <c r="I54" i="18"/>
  <c r="I53" i="18"/>
  <c r="H52" i="18"/>
  <c r="I52" i="18" s="1"/>
  <c r="J52" i="18" s="1"/>
  <c r="G52" i="18"/>
  <c r="I51" i="18"/>
  <c r="I50" i="18"/>
  <c r="H49" i="18"/>
  <c r="I49" i="18" s="1"/>
  <c r="J49" i="18" s="1"/>
  <c r="G49" i="18"/>
  <c r="I48" i="18"/>
  <c r="I47" i="18"/>
  <c r="H46" i="18"/>
  <c r="I46" i="18" s="1"/>
  <c r="J46" i="18" s="1"/>
  <c r="G46" i="18"/>
  <c r="I45" i="18"/>
  <c r="I44" i="18"/>
  <c r="I43" i="18"/>
  <c r="I42" i="18"/>
  <c r="H41" i="18"/>
  <c r="I41" i="18" s="1"/>
  <c r="J41" i="18" s="1"/>
  <c r="G41" i="18"/>
  <c r="I40" i="18"/>
  <c r="I39" i="18"/>
  <c r="I38" i="18"/>
  <c r="I37" i="18"/>
  <c r="I36" i="18"/>
  <c r="I35" i="18"/>
  <c r="H34" i="18"/>
  <c r="I34" i="18" s="1"/>
  <c r="J34" i="18" s="1"/>
  <c r="G34" i="18"/>
  <c r="D66" i="21" l="1"/>
  <c r="E66" i="21" s="1"/>
  <c r="F66" i="21" s="1"/>
  <c r="D30" i="35"/>
  <c r="D16" i="35"/>
  <c r="H16" i="35"/>
  <c r="H78" i="35" s="1"/>
  <c r="G78" i="35"/>
  <c r="G79" i="35" s="1"/>
  <c r="E24" i="35"/>
  <c r="F24" i="35" s="1"/>
  <c r="E30" i="35"/>
  <c r="F30" i="35" s="1"/>
  <c r="J17" i="35"/>
  <c r="F17" i="35"/>
  <c r="F80" i="35"/>
  <c r="D66" i="35"/>
  <c r="E66" i="35" s="1"/>
  <c r="F66" i="35" s="1"/>
  <c r="H16" i="21"/>
  <c r="F17" i="21"/>
  <c r="E46" i="21"/>
  <c r="F46" i="21" s="1"/>
  <c r="D30" i="21"/>
  <c r="E30" i="21" s="1"/>
  <c r="F30" i="21" s="1"/>
  <c r="E27" i="21"/>
  <c r="F27" i="21" s="1"/>
  <c r="D16" i="21"/>
  <c r="I17" i="21"/>
  <c r="B30" i="21"/>
  <c r="B78" i="21" s="1"/>
  <c r="E52" i="21"/>
  <c r="F52" i="21" s="1"/>
  <c r="E72" i="21"/>
  <c r="F72" i="21" s="1"/>
  <c r="I34" i="19"/>
  <c r="J34" i="19" s="1"/>
  <c r="H24" i="10"/>
  <c r="J46" i="9"/>
  <c r="J60" i="8"/>
  <c r="D78" i="35" l="1"/>
  <c r="E78" i="35" s="1"/>
  <c r="E16" i="35"/>
  <c r="F16" i="35" s="1"/>
  <c r="I16" i="35"/>
  <c r="J16" i="35" s="1"/>
  <c r="J80" i="35"/>
  <c r="H80" i="35"/>
  <c r="D79" i="35"/>
  <c r="H79" i="35"/>
  <c r="I79" i="35" s="1"/>
  <c r="I78" i="35"/>
  <c r="G79" i="21"/>
  <c r="C79" i="21"/>
  <c r="D78" i="21"/>
  <c r="E16" i="21"/>
  <c r="F16" i="21" s="1"/>
  <c r="I16" i="21"/>
  <c r="J16" i="21" s="1"/>
  <c r="H78" i="21"/>
  <c r="H80" i="21"/>
  <c r="J80" i="21"/>
  <c r="J17" i="21"/>
  <c r="F80" i="21"/>
  <c r="H78" i="7"/>
  <c r="G78" i="7"/>
  <c r="D78" i="7"/>
  <c r="I77" i="7"/>
  <c r="E77" i="7"/>
  <c r="I76" i="7"/>
  <c r="E76" i="7"/>
  <c r="C75" i="7"/>
  <c r="B75" i="7"/>
  <c r="E75" i="7" s="1"/>
  <c r="F75" i="7" s="1"/>
  <c r="I74" i="7"/>
  <c r="E74" i="7"/>
  <c r="I73" i="7"/>
  <c r="E73" i="7"/>
  <c r="C72" i="7"/>
  <c r="B72" i="7"/>
  <c r="I72" i="7" s="1"/>
  <c r="J72" i="7" s="1"/>
  <c r="I71" i="7"/>
  <c r="E71" i="7"/>
  <c r="I70" i="7"/>
  <c r="E70" i="7"/>
  <c r="I69" i="7"/>
  <c r="E69" i="7"/>
  <c r="I68" i="7"/>
  <c r="E68" i="7"/>
  <c r="F67" i="7"/>
  <c r="E67" i="7"/>
  <c r="C67" i="7"/>
  <c r="B67" i="7"/>
  <c r="I67" i="7" s="1"/>
  <c r="J67" i="7" s="1"/>
  <c r="C66" i="7"/>
  <c r="B66" i="7"/>
  <c r="I66" i="7" s="1"/>
  <c r="J66" i="7" s="1"/>
  <c r="I65" i="7"/>
  <c r="E65" i="7"/>
  <c r="I64" i="7"/>
  <c r="E64" i="7"/>
  <c r="F63" i="7"/>
  <c r="E63" i="7"/>
  <c r="C63" i="7"/>
  <c r="B63" i="7"/>
  <c r="I63" i="7" s="1"/>
  <c r="J63" i="7" s="1"/>
  <c r="I62" i="7"/>
  <c r="E62" i="7"/>
  <c r="I61" i="7"/>
  <c r="E61" i="7"/>
  <c r="C60" i="7"/>
  <c r="B60" i="7"/>
  <c r="I60" i="7" s="1"/>
  <c r="J60" i="7" s="1"/>
  <c r="I59" i="7"/>
  <c r="E59" i="7"/>
  <c r="I58" i="7"/>
  <c r="E58" i="7"/>
  <c r="I57" i="7"/>
  <c r="E57" i="7"/>
  <c r="I56" i="7"/>
  <c r="E56" i="7"/>
  <c r="F55" i="7"/>
  <c r="E55" i="7"/>
  <c r="C55" i="7"/>
  <c r="B55" i="7"/>
  <c r="I55" i="7" s="1"/>
  <c r="J55" i="7" s="1"/>
  <c r="I54" i="7"/>
  <c r="E54" i="7"/>
  <c r="I53" i="7"/>
  <c r="E53" i="7"/>
  <c r="C52" i="7"/>
  <c r="B52" i="7"/>
  <c r="I52" i="7" s="1"/>
  <c r="J52" i="7" s="1"/>
  <c r="I51" i="7"/>
  <c r="E51" i="7"/>
  <c r="I50" i="7"/>
  <c r="E50" i="7"/>
  <c r="F49" i="7"/>
  <c r="E49" i="7"/>
  <c r="C49" i="7"/>
  <c r="B49" i="7"/>
  <c r="I49" i="7" s="1"/>
  <c r="J49" i="7" s="1"/>
  <c r="I48" i="7"/>
  <c r="E48" i="7"/>
  <c r="I47" i="7"/>
  <c r="E47" i="7"/>
  <c r="C46" i="7"/>
  <c r="B46" i="7"/>
  <c r="I46" i="7" s="1"/>
  <c r="J46" i="7" s="1"/>
  <c r="I45" i="7"/>
  <c r="E45" i="7"/>
  <c r="I44" i="7"/>
  <c r="E44" i="7"/>
  <c r="I43" i="7"/>
  <c r="E43" i="7"/>
  <c r="I42" i="7"/>
  <c r="E42" i="7"/>
  <c r="J41" i="7"/>
  <c r="I41" i="7"/>
  <c r="F41" i="7"/>
  <c r="E41" i="7"/>
  <c r="C41" i="7"/>
  <c r="C30" i="7" s="1"/>
  <c r="C78" i="7" s="1"/>
  <c r="I40" i="7"/>
  <c r="E40" i="7"/>
  <c r="I39" i="7"/>
  <c r="E39" i="7"/>
  <c r="I38" i="7"/>
  <c r="E38" i="7"/>
  <c r="I37" i="7"/>
  <c r="E37" i="7"/>
  <c r="I36" i="7"/>
  <c r="E36" i="7"/>
  <c r="I35" i="7"/>
  <c r="E35" i="7"/>
  <c r="C34" i="7"/>
  <c r="B34" i="7"/>
  <c r="E34" i="7" s="1"/>
  <c r="F34" i="7" s="1"/>
  <c r="I33" i="7"/>
  <c r="E33" i="7"/>
  <c r="I32" i="7"/>
  <c r="E32" i="7"/>
  <c r="E31" i="7"/>
  <c r="F31" i="7" s="1"/>
  <c r="C31" i="7"/>
  <c r="B31" i="7"/>
  <c r="I31" i="7" s="1"/>
  <c r="J31" i="7" s="1"/>
  <c r="B30" i="7"/>
  <c r="E30" i="7" s="1"/>
  <c r="F30" i="7" s="1"/>
  <c r="I29" i="7"/>
  <c r="E29" i="7"/>
  <c r="I28" i="7"/>
  <c r="E28" i="7"/>
  <c r="E27" i="7"/>
  <c r="F27" i="7" s="1"/>
  <c r="C27" i="7"/>
  <c r="B27" i="7"/>
  <c r="I27" i="7" s="1"/>
  <c r="J27" i="7" s="1"/>
  <c r="I26" i="7"/>
  <c r="E26" i="7"/>
  <c r="I25" i="7"/>
  <c r="E25" i="7"/>
  <c r="C24" i="7"/>
  <c r="B24" i="7"/>
  <c r="E24" i="7" s="1"/>
  <c r="F24" i="7" s="1"/>
  <c r="I23" i="7"/>
  <c r="E23" i="7"/>
  <c r="I22" i="7"/>
  <c r="E22" i="7"/>
  <c r="I21" i="7"/>
  <c r="E21" i="7"/>
  <c r="I20" i="7"/>
  <c r="E20" i="7"/>
  <c r="I19" i="7"/>
  <c r="E19" i="7"/>
  <c r="I18" i="7"/>
  <c r="E18" i="7"/>
  <c r="E17" i="7"/>
  <c r="C17" i="7"/>
  <c r="B17" i="7"/>
  <c r="I17" i="7" s="1"/>
  <c r="C16" i="7"/>
  <c r="B16" i="7"/>
  <c r="B78" i="7" s="1"/>
  <c r="E78" i="7" s="1"/>
  <c r="E79" i="35" l="1"/>
  <c r="D80" i="35"/>
  <c r="E78" i="21"/>
  <c r="D79" i="21"/>
  <c r="H79" i="21"/>
  <c r="I79" i="21" s="1"/>
  <c r="I78" i="21"/>
  <c r="C79" i="7"/>
  <c r="D79" i="7"/>
  <c r="E79" i="7" s="1"/>
  <c r="J17" i="7"/>
  <c r="G79" i="7"/>
  <c r="H79" i="7"/>
  <c r="I79" i="7" s="1"/>
  <c r="I16" i="7"/>
  <c r="J16" i="7" s="1"/>
  <c r="I24" i="7"/>
  <c r="J24" i="7" s="1"/>
  <c r="F17" i="7"/>
  <c r="E46" i="7"/>
  <c r="F46" i="7" s="1"/>
  <c r="E52" i="7"/>
  <c r="F52" i="7" s="1"/>
  <c r="E60" i="7"/>
  <c r="F60" i="7" s="1"/>
  <c r="E66" i="7"/>
  <c r="F66" i="7" s="1"/>
  <c r="E72" i="7"/>
  <c r="F72" i="7" s="1"/>
  <c r="I75" i="7"/>
  <c r="J75" i="7" s="1"/>
  <c r="I78" i="7"/>
  <c r="I30" i="7"/>
  <c r="J30" i="7" s="1"/>
  <c r="I34" i="7"/>
  <c r="J34" i="7" s="1"/>
  <c r="E16" i="7"/>
  <c r="F16" i="7" s="1"/>
  <c r="E79" i="21" l="1"/>
  <c r="D80" i="21"/>
  <c r="J80" i="7"/>
  <c r="D80" i="7"/>
  <c r="H80" i="7"/>
  <c r="F80" i="7"/>
  <c r="E77" i="34" l="1"/>
  <c r="E76" i="34"/>
  <c r="D75" i="34"/>
  <c r="E75" i="34" s="1"/>
  <c r="F75" i="34" s="1"/>
  <c r="C75" i="34"/>
  <c r="B75" i="34"/>
  <c r="E74" i="34"/>
  <c r="E73" i="34"/>
  <c r="D72" i="34"/>
  <c r="E72" i="34" s="1"/>
  <c r="C72" i="34"/>
  <c r="C66" i="34" s="1"/>
  <c r="B72" i="34"/>
  <c r="E71" i="34"/>
  <c r="E70" i="34"/>
  <c r="E69" i="34"/>
  <c r="E68" i="34"/>
  <c r="D67" i="34"/>
  <c r="D66" i="34" s="1"/>
  <c r="C67" i="34"/>
  <c r="B67" i="34"/>
  <c r="E66" i="34"/>
  <c r="F66" i="34" s="1"/>
  <c r="B66" i="34"/>
  <c r="E65" i="34"/>
  <c r="E64" i="34"/>
  <c r="D63" i="34"/>
  <c r="C63" i="34"/>
  <c r="B63" i="34"/>
  <c r="E62" i="34"/>
  <c r="E61" i="34"/>
  <c r="D60" i="34"/>
  <c r="E60" i="34" s="1"/>
  <c r="F60" i="34" s="1"/>
  <c r="C60" i="34"/>
  <c r="B60" i="34"/>
  <c r="E59" i="34"/>
  <c r="E58" i="34"/>
  <c r="E57" i="34"/>
  <c r="E56" i="34"/>
  <c r="D55" i="34"/>
  <c r="E55" i="34" s="1"/>
  <c r="F55" i="34" s="1"/>
  <c r="C55" i="34"/>
  <c r="B55" i="34"/>
  <c r="E54" i="34"/>
  <c r="E53" i="34"/>
  <c r="E52" i="34"/>
  <c r="F52" i="34" s="1"/>
  <c r="D52" i="34"/>
  <c r="C52" i="34"/>
  <c r="B52" i="34"/>
  <c r="E51" i="34"/>
  <c r="E50" i="34"/>
  <c r="D49" i="34"/>
  <c r="C49" i="34"/>
  <c r="B49" i="34"/>
  <c r="E48" i="34"/>
  <c r="E47" i="34"/>
  <c r="D46" i="34"/>
  <c r="E46" i="34" s="1"/>
  <c r="F46" i="34" s="1"/>
  <c r="C46" i="34"/>
  <c r="C30" i="34" s="1"/>
  <c r="B46" i="34"/>
  <c r="E45" i="34"/>
  <c r="E44" i="34"/>
  <c r="E43" i="34"/>
  <c r="E42" i="34"/>
  <c r="D41" i="34"/>
  <c r="E41" i="34" s="1"/>
  <c r="F41" i="34" s="1"/>
  <c r="C41" i="34"/>
  <c r="E40" i="34"/>
  <c r="E39" i="34"/>
  <c r="E38" i="34"/>
  <c r="E37" i="34"/>
  <c r="E36" i="34"/>
  <c r="E35" i="34"/>
  <c r="D34" i="34"/>
  <c r="C34" i="34"/>
  <c r="B34" i="34"/>
  <c r="E33" i="34"/>
  <c r="E32" i="34"/>
  <c r="D31" i="34"/>
  <c r="E31" i="34" s="1"/>
  <c r="F31" i="34" s="1"/>
  <c r="C31" i="34"/>
  <c r="B31" i="34"/>
  <c r="B30" i="34"/>
  <c r="E29" i="34"/>
  <c r="E28" i="34"/>
  <c r="D27" i="34"/>
  <c r="E27" i="34" s="1"/>
  <c r="F27" i="34" s="1"/>
  <c r="C27" i="34"/>
  <c r="C16" i="34" s="1"/>
  <c r="C78" i="34" s="1"/>
  <c r="B27" i="34"/>
  <c r="E26" i="34"/>
  <c r="E25" i="34"/>
  <c r="D24" i="34"/>
  <c r="C24" i="34"/>
  <c r="B24" i="34"/>
  <c r="E23" i="34"/>
  <c r="E22" i="34"/>
  <c r="E21" i="34"/>
  <c r="E20" i="34"/>
  <c r="E19" i="34"/>
  <c r="I18" i="34"/>
  <c r="E18" i="34"/>
  <c r="H17" i="34"/>
  <c r="I17" i="34" s="1"/>
  <c r="G17" i="34"/>
  <c r="E17" i="34"/>
  <c r="D17" i="34"/>
  <c r="C17" i="34"/>
  <c r="B17" i="34"/>
  <c r="B16" i="34"/>
  <c r="B78" i="34" s="1"/>
  <c r="G16" i="34" l="1"/>
  <c r="G78" i="34" s="1"/>
  <c r="G79" i="34" s="1"/>
  <c r="D16" i="34"/>
  <c r="E24" i="34"/>
  <c r="F24" i="34" s="1"/>
  <c r="C79" i="34"/>
  <c r="D30" i="34"/>
  <c r="E30" i="34" s="1"/>
  <c r="F30" i="34" s="1"/>
  <c r="E34" i="34"/>
  <c r="F34" i="34" s="1"/>
  <c r="H80" i="34"/>
  <c r="J17" i="34"/>
  <c r="J80" i="34"/>
  <c r="F17" i="34"/>
  <c r="H16" i="34"/>
  <c r="E49" i="34"/>
  <c r="F49" i="34" s="1"/>
  <c r="E63" i="34"/>
  <c r="F63" i="34" s="1"/>
  <c r="E67" i="34"/>
  <c r="F67" i="34" s="1"/>
  <c r="F80" i="34" l="1"/>
  <c r="I16" i="34"/>
  <c r="J16" i="34" s="1"/>
  <c r="H78" i="34"/>
  <c r="E16" i="34"/>
  <c r="F16" i="34" s="1"/>
  <c r="D78" i="34"/>
  <c r="H79" i="34" l="1"/>
  <c r="I79" i="34" s="1"/>
  <c r="I78" i="34"/>
  <c r="E78" i="34"/>
  <c r="D79" i="34"/>
  <c r="E79" i="34" l="1"/>
  <c r="D80" i="34"/>
  <c r="E77" i="29" l="1"/>
  <c r="E76" i="29"/>
  <c r="D75" i="29"/>
  <c r="E75" i="29" s="1"/>
  <c r="F75" i="29" s="1"/>
  <c r="C75" i="29"/>
  <c r="B75" i="29"/>
  <c r="E74" i="29"/>
  <c r="E73" i="29"/>
  <c r="D72" i="29"/>
  <c r="E72" i="29" s="1"/>
  <c r="C72" i="29"/>
  <c r="B72" i="29"/>
  <c r="B66" i="29" s="1"/>
  <c r="E71" i="29"/>
  <c r="E70" i="29"/>
  <c r="E69" i="29"/>
  <c r="E68" i="29"/>
  <c r="D67" i="29"/>
  <c r="E67" i="29" s="1"/>
  <c r="F67" i="29" s="1"/>
  <c r="C67" i="29"/>
  <c r="C66" i="29" s="1"/>
  <c r="B67" i="29"/>
  <c r="D66" i="29"/>
  <c r="E65" i="29"/>
  <c r="E64" i="29"/>
  <c r="E63" i="29"/>
  <c r="F63" i="29" s="1"/>
  <c r="D63" i="29"/>
  <c r="C63" i="29"/>
  <c r="B63" i="29"/>
  <c r="E62" i="29"/>
  <c r="E61" i="29"/>
  <c r="D60" i="29"/>
  <c r="C60" i="29"/>
  <c r="B60" i="29"/>
  <c r="E59" i="29"/>
  <c r="E58" i="29"/>
  <c r="E57" i="29"/>
  <c r="E56" i="29"/>
  <c r="D55" i="29"/>
  <c r="E55" i="29" s="1"/>
  <c r="F55" i="29" s="1"/>
  <c r="C55" i="29"/>
  <c r="B55" i="29"/>
  <c r="E54" i="29"/>
  <c r="E53" i="29"/>
  <c r="D52" i="29"/>
  <c r="E52" i="29" s="1"/>
  <c r="F52" i="29" s="1"/>
  <c r="C52" i="29"/>
  <c r="B52" i="29"/>
  <c r="E51" i="29"/>
  <c r="E50" i="29"/>
  <c r="E49" i="29"/>
  <c r="F49" i="29" s="1"/>
  <c r="D49" i="29"/>
  <c r="C49" i="29"/>
  <c r="B49" i="29"/>
  <c r="E48" i="29"/>
  <c r="E47" i="29"/>
  <c r="D46" i="29"/>
  <c r="C46" i="29"/>
  <c r="B46" i="29"/>
  <c r="B30" i="29" s="1"/>
  <c r="E45" i="29"/>
  <c r="E44" i="29"/>
  <c r="E43" i="29"/>
  <c r="E42" i="29"/>
  <c r="D41" i="29"/>
  <c r="E41" i="29" s="1"/>
  <c r="F41" i="29" s="1"/>
  <c r="C41" i="29"/>
  <c r="E40" i="29"/>
  <c r="E39" i="29"/>
  <c r="E38" i="29"/>
  <c r="E37" i="29"/>
  <c r="E36" i="29"/>
  <c r="E35" i="29"/>
  <c r="D34" i="29"/>
  <c r="E34" i="29" s="1"/>
  <c r="F34" i="29" s="1"/>
  <c r="C34" i="29"/>
  <c r="C30" i="29" s="1"/>
  <c r="B34" i="29"/>
  <c r="E33" i="29"/>
  <c r="E32" i="29"/>
  <c r="D31" i="29"/>
  <c r="C31" i="29"/>
  <c r="B31" i="29"/>
  <c r="E29" i="29"/>
  <c r="E28" i="29"/>
  <c r="D27" i="29"/>
  <c r="E27" i="29" s="1"/>
  <c r="F27" i="29" s="1"/>
  <c r="C27" i="29"/>
  <c r="B27" i="29"/>
  <c r="B16" i="29" s="1"/>
  <c r="E26" i="29"/>
  <c r="E25" i="29"/>
  <c r="G16" i="29"/>
  <c r="G78" i="29" s="1"/>
  <c r="D24" i="29"/>
  <c r="E24" i="29" s="1"/>
  <c r="F24" i="29" s="1"/>
  <c r="C24" i="29"/>
  <c r="C16" i="29" s="1"/>
  <c r="B24" i="29"/>
  <c r="E23" i="29"/>
  <c r="E22" i="29"/>
  <c r="E21" i="29"/>
  <c r="E20" i="29"/>
  <c r="E19" i="29"/>
  <c r="E18" i="29"/>
  <c r="H17" i="29"/>
  <c r="G17" i="29"/>
  <c r="D17" i="29"/>
  <c r="C17" i="29"/>
  <c r="B17" i="29"/>
  <c r="H16" i="29" l="1"/>
  <c r="I17" i="29"/>
  <c r="D30" i="29"/>
  <c r="E30" i="29" s="1"/>
  <c r="F30" i="29" s="1"/>
  <c r="E31" i="29"/>
  <c r="F31" i="29" s="1"/>
  <c r="D16" i="29"/>
  <c r="E17" i="29"/>
  <c r="C78" i="29"/>
  <c r="B78" i="29"/>
  <c r="G79" i="29" s="1"/>
  <c r="E46" i="29"/>
  <c r="F46" i="29" s="1"/>
  <c r="E60" i="29"/>
  <c r="F60" i="29" s="1"/>
  <c r="E66" i="29"/>
  <c r="F66" i="29" s="1"/>
  <c r="D78" i="29" l="1"/>
  <c r="E16" i="29"/>
  <c r="F16" i="29" s="1"/>
  <c r="J17" i="29"/>
  <c r="J80" i="29"/>
  <c r="H80" i="29"/>
  <c r="H78" i="29"/>
  <c r="I16" i="29"/>
  <c r="J16" i="29" s="1"/>
  <c r="C79" i="29"/>
  <c r="F80" i="29"/>
  <c r="F17" i="29"/>
  <c r="I78" i="29" l="1"/>
  <c r="H79" i="29"/>
  <c r="I79" i="29" s="1"/>
  <c r="D79" i="29"/>
  <c r="E78" i="29"/>
  <c r="E79" i="29" l="1"/>
  <c r="D80" i="29"/>
  <c r="E77" i="32" l="1"/>
  <c r="E76" i="32"/>
  <c r="D75" i="32"/>
  <c r="C75" i="32"/>
  <c r="B75" i="32"/>
  <c r="B66" i="32" s="1"/>
  <c r="E74" i="32"/>
  <c r="E73" i="32"/>
  <c r="D72" i="32"/>
  <c r="E72" i="32" s="1"/>
  <c r="F72" i="32" s="1"/>
  <c r="C72" i="32"/>
  <c r="C66" i="32" s="1"/>
  <c r="B72" i="32"/>
  <c r="E71" i="32"/>
  <c r="E70" i="32"/>
  <c r="E69" i="32"/>
  <c r="E68" i="32"/>
  <c r="D67" i="32"/>
  <c r="C67" i="32"/>
  <c r="B67" i="32"/>
  <c r="E65" i="32"/>
  <c r="E64" i="32"/>
  <c r="D63" i="32"/>
  <c r="C63" i="32"/>
  <c r="B63" i="32"/>
  <c r="E62" i="32"/>
  <c r="E61" i="32"/>
  <c r="D60" i="32"/>
  <c r="E60" i="32" s="1"/>
  <c r="F60" i="32" s="1"/>
  <c r="C60" i="32"/>
  <c r="B60" i="32"/>
  <c r="E59" i="32"/>
  <c r="E58" i="32"/>
  <c r="E57" i="32"/>
  <c r="E56" i="32"/>
  <c r="D55" i="32"/>
  <c r="E55" i="32" s="1"/>
  <c r="F55" i="32" s="1"/>
  <c r="C55" i="32"/>
  <c r="B55" i="32"/>
  <c r="E54" i="32"/>
  <c r="E53" i="32"/>
  <c r="E52" i="32"/>
  <c r="F52" i="32" s="1"/>
  <c r="D52" i="32"/>
  <c r="C52" i="32"/>
  <c r="B52" i="32"/>
  <c r="E51" i="32"/>
  <c r="E50" i="32"/>
  <c r="D49" i="32"/>
  <c r="C49" i="32"/>
  <c r="B49" i="32"/>
  <c r="E48" i="32"/>
  <c r="E47" i="32"/>
  <c r="D46" i="32"/>
  <c r="E46" i="32" s="1"/>
  <c r="F46" i="32" s="1"/>
  <c r="C46" i="32"/>
  <c r="C30" i="32" s="1"/>
  <c r="B46" i="32"/>
  <c r="E45" i="32"/>
  <c r="E44" i="32"/>
  <c r="E43" i="32"/>
  <c r="E42" i="32"/>
  <c r="D41" i="32"/>
  <c r="E41" i="32" s="1"/>
  <c r="F41" i="32" s="1"/>
  <c r="C41" i="32"/>
  <c r="E40" i="32"/>
  <c r="E39" i="32"/>
  <c r="E38" i="32"/>
  <c r="E37" i="32"/>
  <c r="E36" i="32"/>
  <c r="E35" i="32"/>
  <c r="D34" i="32"/>
  <c r="C34" i="32"/>
  <c r="B34" i="32"/>
  <c r="E33" i="32"/>
  <c r="E32" i="32"/>
  <c r="E31" i="32"/>
  <c r="F31" i="32" s="1"/>
  <c r="D31" i="32"/>
  <c r="C31" i="32"/>
  <c r="B31" i="32"/>
  <c r="B30" i="32"/>
  <c r="E29" i="32"/>
  <c r="E28" i="32"/>
  <c r="D27" i="32"/>
  <c r="E27" i="32" s="1"/>
  <c r="F27" i="32" s="1"/>
  <c r="C27" i="32"/>
  <c r="C16" i="32" s="1"/>
  <c r="B27" i="32"/>
  <c r="E26" i="32"/>
  <c r="E25" i="32"/>
  <c r="D24" i="32"/>
  <c r="C24" i="32"/>
  <c r="B24" i="32"/>
  <c r="E23" i="32"/>
  <c r="E22" i="32"/>
  <c r="E21" i="32"/>
  <c r="E20" i="32"/>
  <c r="E19" i="32"/>
  <c r="E18" i="32"/>
  <c r="H17" i="32"/>
  <c r="I17" i="32" s="1"/>
  <c r="G17" i="32"/>
  <c r="G16" i="32" s="1"/>
  <c r="E17" i="32"/>
  <c r="D17" i="32"/>
  <c r="C17" i="32"/>
  <c r="B17" i="32"/>
  <c r="B16" i="32"/>
  <c r="D66" i="32" l="1"/>
  <c r="E66" i="32" s="1"/>
  <c r="F66" i="32" s="1"/>
  <c r="E67" i="32"/>
  <c r="F67" i="32" s="1"/>
  <c r="B78" i="32"/>
  <c r="D16" i="32"/>
  <c r="E24" i="32"/>
  <c r="F24" i="32" s="1"/>
  <c r="C78" i="32"/>
  <c r="C79" i="32" s="1"/>
  <c r="D30" i="32"/>
  <c r="E30" i="32" s="1"/>
  <c r="F30" i="32" s="1"/>
  <c r="E34" i="32"/>
  <c r="F34" i="32" s="1"/>
  <c r="J80" i="32"/>
  <c r="J17" i="32"/>
  <c r="H80" i="32"/>
  <c r="E75" i="32"/>
  <c r="F75" i="32" s="1"/>
  <c r="F17" i="32"/>
  <c r="H16" i="32"/>
  <c r="G78" i="32"/>
  <c r="G79" i="32" s="1"/>
  <c r="E49" i="32"/>
  <c r="F49" i="32" s="1"/>
  <c r="E63" i="32"/>
  <c r="F63" i="32" s="1"/>
  <c r="F80" i="32" l="1"/>
  <c r="I16" i="32"/>
  <c r="J16" i="32" s="1"/>
  <c r="H78" i="32"/>
  <c r="D78" i="32"/>
  <c r="E16" i="32"/>
  <c r="F16" i="32" s="1"/>
  <c r="D79" i="32" l="1"/>
  <c r="E78" i="32"/>
  <c r="I78" i="32"/>
  <c r="H79" i="32"/>
  <c r="I79" i="32" s="1"/>
  <c r="E79" i="32" l="1"/>
  <c r="D80" i="32"/>
  <c r="E77" i="31" l="1"/>
  <c r="E76" i="31"/>
  <c r="D75" i="31"/>
  <c r="E75" i="31" s="1"/>
  <c r="F75" i="31" s="1"/>
  <c r="C75" i="31"/>
  <c r="B75" i="31"/>
  <c r="E74" i="31"/>
  <c r="E73" i="31"/>
  <c r="E72" i="31"/>
  <c r="F72" i="31" s="1"/>
  <c r="D72" i="31"/>
  <c r="C72" i="31"/>
  <c r="B72" i="31"/>
  <c r="E71" i="31"/>
  <c r="E70" i="31"/>
  <c r="E69" i="31"/>
  <c r="E68" i="31"/>
  <c r="D67" i="31"/>
  <c r="C67" i="31"/>
  <c r="B67" i="31"/>
  <c r="C66" i="31"/>
  <c r="E65" i="31"/>
  <c r="E64" i="31"/>
  <c r="D63" i="31"/>
  <c r="E63" i="31" s="1"/>
  <c r="F63" i="31" s="1"/>
  <c r="C63" i="31"/>
  <c r="B63" i="31"/>
  <c r="E62" i="31"/>
  <c r="E61" i="31"/>
  <c r="E60" i="31"/>
  <c r="F60" i="31" s="1"/>
  <c r="D60" i="31"/>
  <c r="C60" i="31"/>
  <c r="B60" i="31"/>
  <c r="E59" i="31"/>
  <c r="E58" i="31"/>
  <c r="E57" i="31"/>
  <c r="E56" i="31"/>
  <c r="D55" i="31"/>
  <c r="C55" i="31"/>
  <c r="B55" i="31"/>
  <c r="E54" i="31"/>
  <c r="E53" i="31"/>
  <c r="D52" i="31"/>
  <c r="E52" i="31" s="1"/>
  <c r="F52" i="31" s="1"/>
  <c r="C52" i="31"/>
  <c r="B52" i="31"/>
  <c r="E51" i="31"/>
  <c r="E50" i="31"/>
  <c r="D49" i="31"/>
  <c r="E49" i="31" s="1"/>
  <c r="F49" i="31" s="1"/>
  <c r="C49" i="31"/>
  <c r="B49" i="31"/>
  <c r="E48" i="31"/>
  <c r="E47" i="31"/>
  <c r="E46" i="31"/>
  <c r="F46" i="31" s="1"/>
  <c r="D46" i="31"/>
  <c r="C46" i="31"/>
  <c r="B46" i="31"/>
  <c r="E45" i="31"/>
  <c r="E44" i="31"/>
  <c r="E43" i="31"/>
  <c r="E42" i="31"/>
  <c r="F41" i="31"/>
  <c r="E41" i="31"/>
  <c r="D41" i="31"/>
  <c r="C41" i="31"/>
  <c r="E40" i="31"/>
  <c r="E39" i="31"/>
  <c r="E38" i="31"/>
  <c r="E37" i="31"/>
  <c r="E36" i="31"/>
  <c r="E35" i="31"/>
  <c r="D34" i="31"/>
  <c r="C34" i="31"/>
  <c r="B34" i="31"/>
  <c r="E33" i="31"/>
  <c r="E32" i="31"/>
  <c r="D31" i="31"/>
  <c r="E31" i="31" s="1"/>
  <c r="F31" i="31" s="1"/>
  <c r="C31" i="31"/>
  <c r="C30" i="31" s="1"/>
  <c r="B31" i="31"/>
  <c r="B30" i="31" s="1"/>
  <c r="D30" i="31"/>
  <c r="E29" i="31"/>
  <c r="E28" i="31"/>
  <c r="E27" i="31"/>
  <c r="F27" i="31" s="1"/>
  <c r="D27" i="31"/>
  <c r="C27" i="31"/>
  <c r="B27" i="31"/>
  <c r="E26" i="31"/>
  <c r="E25" i="31"/>
  <c r="D24" i="31"/>
  <c r="C24" i="31"/>
  <c r="B24" i="31"/>
  <c r="E23" i="31"/>
  <c r="E22" i="31"/>
  <c r="E21" i="31"/>
  <c r="E20" i="31"/>
  <c r="E19" i="31"/>
  <c r="E18" i="31"/>
  <c r="H17" i="31"/>
  <c r="I17" i="31" s="1"/>
  <c r="G17" i="31"/>
  <c r="G16" i="31" s="1"/>
  <c r="D17" i="31"/>
  <c r="E17" i="31" s="1"/>
  <c r="C17" i="31"/>
  <c r="C16" i="31" s="1"/>
  <c r="C78" i="31" s="1"/>
  <c r="B17" i="31"/>
  <c r="B16" i="31" s="1"/>
  <c r="H16" i="31"/>
  <c r="I16" i="31" s="1"/>
  <c r="J16" i="31" s="1"/>
  <c r="D16" i="31"/>
  <c r="E16" i="31" s="1"/>
  <c r="F16" i="31" s="1"/>
  <c r="F17" i="31" l="1"/>
  <c r="G78" i="31"/>
  <c r="J80" i="31"/>
  <c r="J17" i="31"/>
  <c r="E30" i="31"/>
  <c r="F30" i="31" s="1"/>
  <c r="D66" i="31"/>
  <c r="E66" i="31" s="1"/>
  <c r="F66" i="31" s="1"/>
  <c r="H78" i="31"/>
  <c r="E24" i="31"/>
  <c r="F24" i="31" s="1"/>
  <c r="E34" i="31"/>
  <c r="F34" i="31" s="1"/>
  <c r="E55" i="31"/>
  <c r="F55" i="31" s="1"/>
  <c r="B66" i="31"/>
  <c r="B78" i="31" s="1"/>
  <c r="C79" i="31" s="1"/>
  <c r="E67" i="31"/>
  <c r="F67" i="31" s="1"/>
  <c r="H79" i="31" l="1"/>
  <c r="I78" i="31"/>
  <c r="F80" i="31"/>
  <c r="G79" i="31"/>
  <c r="D78" i="31"/>
  <c r="I79" i="31" l="1"/>
  <c r="H80" i="31"/>
  <c r="D79" i="31"/>
  <c r="E78" i="31"/>
  <c r="E79" i="31" l="1"/>
  <c r="D80" i="31"/>
  <c r="E77" i="28" l="1"/>
  <c r="E76" i="28"/>
  <c r="D75" i="28"/>
  <c r="E75" i="28" s="1"/>
  <c r="F75" i="28" s="1"/>
  <c r="C75" i="28"/>
  <c r="B75" i="28"/>
  <c r="E74" i="28"/>
  <c r="E73" i="28"/>
  <c r="E72" i="28"/>
  <c r="F72" i="28" s="1"/>
  <c r="D72" i="28"/>
  <c r="C72" i="28"/>
  <c r="B72" i="28"/>
  <c r="E71" i="28"/>
  <c r="E70" i="28"/>
  <c r="E69" i="28"/>
  <c r="E68" i="28"/>
  <c r="D67" i="28"/>
  <c r="E67" i="28" s="1"/>
  <c r="F67" i="28" s="1"/>
  <c r="C67" i="28"/>
  <c r="B67" i="28"/>
  <c r="B66" i="28" s="1"/>
  <c r="C66" i="28"/>
  <c r="E65" i="28"/>
  <c r="E64" i="28"/>
  <c r="D63" i="28"/>
  <c r="E63" i="28" s="1"/>
  <c r="F63" i="28" s="1"/>
  <c r="C63" i="28"/>
  <c r="B63" i="28"/>
  <c r="E62" i="28"/>
  <c r="E61" i="28"/>
  <c r="E60" i="28"/>
  <c r="F60" i="28" s="1"/>
  <c r="D60" i="28"/>
  <c r="C60" i="28"/>
  <c r="B60" i="28"/>
  <c r="E59" i="28"/>
  <c r="E58" i="28"/>
  <c r="E57" i="28"/>
  <c r="E56" i="28"/>
  <c r="D55" i="28"/>
  <c r="E55" i="28" s="1"/>
  <c r="F55" i="28" s="1"/>
  <c r="C55" i="28"/>
  <c r="B55" i="28"/>
  <c r="E54" i="28"/>
  <c r="E53" i="28"/>
  <c r="D52" i="28"/>
  <c r="E52" i="28" s="1"/>
  <c r="F52" i="28" s="1"/>
  <c r="C52" i="28"/>
  <c r="B52" i="28"/>
  <c r="E51" i="28"/>
  <c r="E50" i="28"/>
  <c r="D49" i="28"/>
  <c r="E49" i="28" s="1"/>
  <c r="F49" i="28" s="1"/>
  <c r="C49" i="28"/>
  <c r="B49" i="28"/>
  <c r="E48" i="28"/>
  <c r="E47" i="28"/>
  <c r="E46" i="28"/>
  <c r="F46" i="28" s="1"/>
  <c r="D46" i="28"/>
  <c r="C46" i="28"/>
  <c r="B46" i="28"/>
  <c r="E45" i="28"/>
  <c r="E44" i="28"/>
  <c r="E43" i="28"/>
  <c r="E42" i="28"/>
  <c r="F41" i="28"/>
  <c r="D41" i="28"/>
  <c r="E41" i="28" s="1"/>
  <c r="C41" i="28"/>
  <c r="E40" i="28"/>
  <c r="E39" i="28"/>
  <c r="E38" i="28"/>
  <c r="E37" i="28"/>
  <c r="E36" i="28"/>
  <c r="E35" i="28"/>
  <c r="D34" i="28"/>
  <c r="E34" i="28" s="1"/>
  <c r="F34" i="28" s="1"/>
  <c r="C34" i="28"/>
  <c r="B34" i="28"/>
  <c r="B30" i="28" s="1"/>
  <c r="E33" i="28"/>
  <c r="E32" i="28"/>
  <c r="D31" i="28"/>
  <c r="E31" i="28" s="1"/>
  <c r="F31" i="28" s="1"/>
  <c r="C31" i="28"/>
  <c r="C30" i="28" s="1"/>
  <c r="B31" i="28"/>
  <c r="D30" i="28"/>
  <c r="E30" i="28" s="1"/>
  <c r="F30" i="28" s="1"/>
  <c r="E29" i="28"/>
  <c r="E28" i="28"/>
  <c r="E27" i="28"/>
  <c r="F27" i="28" s="1"/>
  <c r="D27" i="28"/>
  <c r="C27" i="28"/>
  <c r="B27" i="28"/>
  <c r="E26" i="28"/>
  <c r="E25" i="28"/>
  <c r="D24" i="28"/>
  <c r="E24" i="28" s="1"/>
  <c r="F24" i="28" s="1"/>
  <c r="C24" i="28"/>
  <c r="B24" i="28"/>
  <c r="B16" i="28" s="1"/>
  <c r="B78" i="28" s="1"/>
  <c r="E23" i="28"/>
  <c r="E22" i="28"/>
  <c r="E21" i="28"/>
  <c r="E20" i="28"/>
  <c r="E19" i="28"/>
  <c r="E18" i="28"/>
  <c r="H17" i="28"/>
  <c r="I17" i="28" s="1"/>
  <c r="G17" i="28"/>
  <c r="G16" i="28" s="1"/>
  <c r="G78" i="28" s="1"/>
  <c r="G79" i="28" s="1"/>
  <c r="D17" i="28"/>
  <c r="E17" i="28" s="1"/>
  <c r="C17" i="28"/>
  <c r="C16" i="28" s="1"/>
  <c r="C78" i="28" s="1"/>
  <c r="C79" i="28" s="1"/>
  <c r="B17" i="28"/>
  <c r="D16" i="28"/>
  <c r="H16" i="28" l="1"/>
  <c r="I16" i="28" s="1"/>
  <c r="J16" i="28" s="1"/>
  <c r="J80" i="28"/>
  <c r="J17" i="28"/>
  <c r="E16" i="28"/>
  <c r="F16" i="28" s="1"/>
  <c r="F17" i="28"/>
  <c r="F80" i="28"/>
  <c r="D66" i="28"/>
  <c r="E66" i="28" s="1"/>
  <c r="F66" i="28" s="1"/>
  <c r="D78" i="28" l="1"/>
  <c r="H78" i="28"/>
  <c r="D79" i="28" l="1"/>
  <c r="E78" i="28"/>
  <c r="H79" i="28"/>
  <c r="I78" i="28"/>
  <c r="I79" i="28" l="1"/>
  <c r="H80" i="28"/>
  <c r="E79" i="28"/>
  <c r="D80" i="28"/>
  <c r="E77" i="27" l="1"/>
  <c r="E76" i="27"/>
  <c r="D75" i="27"/>
  <c r="E75" i="27" s="1"/>
  <c r="F75" i="27" s="1"/>
  <c r="C75" i="27"/>
  <c r="B75" i="27"/>
  <c r="E74" i="27"/>
  <c r="E73" i="27"/>
  <c r="E72" i="27"/>
  <c r="F72" i="27" s="1"/>
  <c r="D72" i="27"/>
  <c r="C72" i="27"/>
  <c r="B72" i="27"/>
  <c r="E71" i="27"/>
  <c r="E70" i="27"/>
  <c r="E69" i="27"/>
  <c r="E68" i="27"/>
  <c r="D67" i="27"/>
  <c r="E67" i="27" s="1"/>
  <c r="F67" i="27" s="1"/>
  <c r="C67" i="27"/>
  <c r="B67" i="27"/>
  <c r="B66" i="27" s="1"/>
  <c r="C66" i="27"/>
  <c r="E65" i="27"/>
  <c r="E64" i="27"/>
  <c r="D63" i="27"/>
  <c r="E63" i="27" s="1"/>
  <c r="F63" i="27" s="1"/>
  <c r="C63" i="27"/>
  <c r="B63" i="27"/>
  <c r="E62" i="27"/>
  <c r="E61" i="27"/>
  <c r="E60" i="27"/>
  <c r="F60" i="27" s="1"/>
  <c r="D60" i="27"/>
  <c r="C60" i="27"/>
  <c r="B60" i="27"/>
  <c r="E59" i="27"/>
  <c r="E58" i="27"/>
  <c r="E57" i="27"/>
  <c r="E56" i="27"/>
  <c r="D55" i="27"/>
  <c r="E55" i="27" s="1"/>
  <c r="F55" i="27" s="1"/>
  <c r="C55" i="27"/>
  <c r="B55" i="27"/>
  <c r="E54" i="27"/>
  <c r="E53" i="27"/>
  <c r="D52" i="27"/>
  <c r="E52" i="27" s="1"/>
  <c r="F52" i="27" s="1"/>
  <c r="C52" i="27"/>
  <c r="B52" i="27"/>
  <c r="E51" i="27"/>
  <c r="E50" i="27"/>
  <c r="D49" i="27"/>
  <c r="E49" i="27" s="1"/>
  <c r="F49" i="27" s="1"/>
  <c r="C49" i="27"/>
  <c r="B49" i="27"/>
  <c r="E48" i="27"/>
  <c r="E47" i="27"/>
  <c r="E46" i="27"/>
  <c r="F46" i="27" s="1"/>
  <c r="D46" i="27"/>
  <c r="C46" i="27"/>
  <c r="B46" i="27"/>
  <c r="E45" i="27"/>
  <c r="E44" i="27"/>
  <c r="E43" i="27"/>
  <c r="E42" i="27"/>
  <c r="F41" i="27"/>
  <c r="D41" i="27"/>
  <c r="E41" i="27" s="1"/>
  <c r="C41" i="27"/>
  <c r="E40" i="27"/>
  <c r="E39" i="27"/>
  <c r="E38" i="27"/>
  <c r="E37" i="27"/>
  <c r="E36" i="27"/>
  <c r="E35" i="27"/>
  <c r="D34" i="27"/>
  <c r="E34" i="27" s="1"/>
  <c r="F34" i="27" s="1"/>
  <c r="C34" i="27"/>
  <c r="B34" i="27"/>
  <c r="B30" i="27" s="1"/>
  <c r="E33" i="27"/>
  <c r="E32" i="27"/>
  <c r="D31" i="27"/>
  <c r="E31" i="27" s="1"/>
  <c r="F31" i="27" s="1"/>
  <c r="C31" i="27"/>
  <c r="C30" i="27" s="1"/>
  <c r="B31" i="27"/>
  <c r="D30" i="27"/>
  <c r="E30" i="27" s="1"/>
  <c r="F30" i="27" s="1"/>
  <c r="E29" i="27"/>
  <c r="E28" i="27"/>
  <c r="E27" i="27"/>
  <c r="F27" i="27" s="1"/>
  <c r="D27" i="27"/>
  <c r="C27" i="27"/>
  <c r="B27" i="27"/>
  <c r="E26" i="27"/>
  <c r="E25" i="27"/>
  <c r="D24" i="27"/>
  <c r="E24" i="27" s="1"/>
  <c r="F24" i="27" s="1"/>
  <c r="C24" i="27"/>
  <c r="B24" i="27"/>
  <c r="B16" i="27" s="1"/>
  <c r="B78" i="27" s="1"/>
  <c r="E23" i="27"/>
  <c r="E22" i="27"/>
  <c r="E21" i="27"/>
  <c r="E20" i="27"/>
  <c r="E19" i="27"/>
  <c r="E18" i="27"/>
  <c r="H17" i="27"/>
  <c r="I17" i="27" s="1"/>
  <c r="G17" i="27"/>
  <c r="G16" i="27" s="1"/>
  <c r="G78" i="27" s="1"/>
  <c r="G79" i="27" s="1"/>
  <c r="D17" i="27"/>
  <c r="E17" i="27" s="1"/>
  <c r="C17" i="27"/>
  <c r="C16" i="27" s="1"/>
  <c r="C78" i="27" s="1"/>
  <c r="C79" i="27" s="1"/>
  <c r="B17" i="27"/>
  <c r="D16" i="27"/>
  <c r="H16" i="27" l="1"/>
  <c r="I16" i="27" s="1"/>
  <c r="J16" i="27" s="1"/>
  <c r="J80" i="27"/>
  <c r="J17" i="27"/>
  <c r="E16" i="27"/>
  <c r="F16" i="27" s="1"/>
  <c r="F17" i="27"/>
  <c r="F80" i="27"/>
  <c r="D66" i="27"/>
  <c r="E66" i="27" s="1"/>
  <c r="F66" i="27" s="1"/>
  <c r="H78" i="27" l="1"/>
  <c r="H79" i="27" s="1"/>
  <c r="D78" i="27"/>
  <c r="I78" i="27" l="1"/>
  <c r="I79" i="27"/>
  <c r="H80" i="27"/>
  <c r="D79" i="27"/>
  <c r="E78" i="27"/>
  <c r="E79" i="27" l="1"/>
  <c r="D80" i="27"/>
  <c r="E77" i="26" l="1"/>
  <c r="E76" i="26"/>
  <c r="D75" i="26"/>
  <c r="E75" i="26" s="1"/>
  <c r="F75" i="26" s="1"/>
  <c r="C75" i="26"/>
  <c r="B75" i="26"/>
  <c r="E74" i="26"/>
  <c r="E73" i="26"/>
  <c r="D72" i="26"/>
  <c r="E72" i="26" s="1"/>
  <c r="C72" i="26"/>
  <c r="C66" i="26" s="1"/>
  <c r="B72" i="26"/>
  <c r="E71" i="26"/>
  <c r="E70" i="26"/>
  <c r="E69" i="26"/>
  <c r="E68" i="26"/>
  <c r="D67" i="26"/>
  <c r="D66" i="26" s="1"/>
  <c r="E66" i="26" s="1"/>
  <c r="F66" i="26" s="1"/>
  <c r="C67" i="26"/>
  <c r="B67" i="26"/>
  <c r="B66" i="26"/>
  <c r="E65" i="26"/>
  <c r="E64" i="26"/>
  <c r="D63" i="26"/>
  <c r="C63" i="26"/>
  <c r="B63" i="26"/>
  <c r="E62" i="26"/>
  <c r="E61" i="26"/>
  <c r="D60" i="26"/>
  <c r="E60" i="26" s="1"/>
  <c r="F60" i="26" s="1"/>
  <c r="C60" i="26"/>
  <c r="B60" i="26"/>
  <c r="E59" i="26"/>
  <c r="E58" i="26"/>
  <c r="E57" i="26"/>
  <c r="E56" i="26"/>
  <c r="D55" i="26"/>
  <c r="E55" i="26" s="1"/>
  <c r="F55" i="26" s="1"/>
  <c r="C55" i="26"/>
  <c r="B55" i="26"/>
  <c r="E54" i="26"/>
  <c r="E53" i="26"/>
  <c r="E52" i="26"/>
  <c r="F52" i="26" s="1"/>
  <c r="D52" i="26"/>
  <c r="C52" i="26"/>
  <c r="B52" i="26"/>
  <c r="E51" i="26"/>
  <c r="E50" i="26"/>
  <c r="D49" i="26"/>
  <c r="C49" i="26"/>
  <c r="B49" i="26"/>
  <c r="E48" i="26"/>
  <c r="E47" i="26"/>
  <c r="D46" i="26"/>
  <c r="E46" i="26" s="1"/>
  <c r="F46" i="26" s="1"/>
  <c r="C46" i="26"/>
  <c r="C30" i="26" s="1"/>
  <c r="B46" i="26"/>
  <c r="E45" i="26"/>
  <c r="E44" i="26"/>
  <c r="E43" i="26"/>
  <c r="E42" i="26"/>
  <c r="D41" i="26"/>
  <c r="E41" i="26" s="1"/>
  <c r="F41" i="26" s="1"/>
  <c r="C41" i="26"/>
  <c r="E40" i="26"/>
  <c r="E39" i="26"/>
  <c r="E38" i="26"/>
  <c r="E37" i="26"/>
  <c r="E36" i="26"/>
  <c r="E35" i="26"/>
  <c r="D34" i="26"/>
  <c r="C34" i="26"/>
  <c r="B34" i="26"/>
  <c r="E33" i="26"/>
  <c r="E32" i="26"/>
  <c r="E31" i="26"/>
  <c r="F31" i="26" s="1"/>
  <c r="D31" i="26"/>
  <c r="C31" i="26"/>
  <c r="B31" i="26"/>
  <c r="B30" i="26"/>
  <c r="E29" i="26"/>
  <c r="E28" i="26"/>
  <c r="D27" i="26"/>
  <c r="E27" i="26" s="1"/>
  <c r="F27" i="26" s="1"/>
  <c r="C27" i="26"/>
  <c r="C16" i="26" s="1"/>
  <c r="B27" i="26"/>
  <c r="E26" i="26"/>
  <c r="E25" i="26"/>
  <c r="D24" i="26"/>
  <c r="C24" i="26"/>
  <c r="B24" i="26"/>
  <c r="E23" i="26"/>
  <c r="E22" i="26"/>
  <c r="E21" i="26"/>
  <c r="E20" i="26"/>
  <c r="E19" i="26"/>
  <c r="E18" i="26"/>
  <c r="H17" i="26"/>
  <c r="I17" i="26" s="1"/>
  <c r="G17" i="26"/>
  <c r="E17" i="26"/>
  <c r="D17" i="26"/>
  <c r="C17" i="26"/>
  <c r="B17" i="26"/>
  <c r="B16" i="26"/>
  <c r="B78" i="26" s="1"/>
  <c r="G16" i="26" l="1"/>
  <c r="G78" i="26" s="1"/>
  <c r="G79" i="26" s="1"/>
  <c r="D16" i="26"/>
  <c r="E24" i="26"/>
  <c r="F24" i="26" s="1"/>
  <c r="C78" i="26"/>
  <c r="C79" i="26" s="1"/>
  <c r="D30" i="26"/>
  <c r="E30" i="26" s="1"/>
  <c r="F30" i="26" s="1"/>
  <c r="E34" i="26"/>
  <c r="F34" i="26" s="1"/>
  <c r="J17" i="26"/>
  <c r="F17" i="26"/>
  <c r="H16" i="26"/>
  <c r="E49" i="26"/>
  <c r="F49" i="26" s="1"/>
  <c r="E63" i="26"/>
  <c r="F63" i="26" s="1"/>
  <c r="E67" i="26"/>
  <c r="F67" i="26" s="1"/>
  <c r="J80" i="26" l="1"/>
  <c r="E16" i="26"/>
  <c r="F16" i="26" s="1"/>
  <c r="D78" i="26"/>
  <c r="F80" i="26"/>
  <c r="I16" i="26"/>
  <c r="J16" i="26" s="1"/>
  <c r="H78" i="26"/>
  <c r="H79" i="26" l="1"/>
  <c r="I78" i="26"/>
  <c r="E78" i="26"/>
  <c r="D79" i="26"/>
  <c r="I79" i="26" l="1"/>
  <c r="H80" i="26"/>
  <c r="E79" i="26"/>
  <c r="D80" i="26"/>
  <c r="E77" i="25" l="1"/>
  <c r="E76" i="25"/>
  <c r="D75" i="25"/>
  <c r="E75" i="25" s="1"/>
  <c r="F75" i="25" s="1"/>
  <c r="C75" i="25"/>
  <c r="B75" i="25"/>
  <c r="E74" i="25"/>
  <c r="E73" i="25"/>
  <c r="E72" i="25"/>
  <c r="F72" i="25" s="1"/>
  <c r="D72" i="25"/>
  <c r="C72" i="25"/>
  <c r="B72" i="25"/>
  <c r="E71" i="25"/>
  <c r="E70" i="25"/>
  <c r="E69" i="25"/>
  <c r="E68" i="25"/>
  <c r="D67" i="25"/>
  <c r="E67" i="25" s="1"/>
  <c r="F67" i="25" s="1"/>
  <c r="C67" i="25"/>
  <c r="B67" i="25"/>
  <c r="B66" i="25" s="1"/>
  <c r="C66" i="25"/>
  <c r="E65" i="25"/>
  <c r="E64" i="25"/>
  <c r="D63" i="25"/>
  <c r="E63" i="25" s="1"/>
  <c r="F63" i="25" s="1"/>
  <c r="C63" i="25"/>
  <c r="B63" i="25"/>
  <c r="E62" i="25"/>
  <c r="E61" i="25"/>
  <c r="E60" i="25"/>
  <c r="F60" i="25" s="1"/>
  <c r="D60" i="25"/>
  <c r="C60" i="25"/>
  <c r="B60" i="25"/>
  <c r="E59" i="25"/>
  <c r="E58" i="25"/>
  <c r="E57" i="25"/>
  <c r="E56" i="25"/>
  <c r="D55" i="25"/>
  <c r="E55" i="25" s="1"/>
  <c r="F55" i="25" s="1"/>
  <c r="C55" i="25"/>
  <c r="B55" i="25"/>
  <c r="E54" i="25"/>
  <c r="E53" i="25"/>
  <c r="D52" i="25"/>
  <c r="E52" i="25" s="1"/>
  <c r="F52" i="25" s="1"/>
  <c r="C52" i="25"/>
  <c r="B52" i="25"/>
  <c r="E51" i="25"/>
  <c r="E50" i="25"/>
  <c r="D49" i="25"/>
  <c r="E49" i="25" s="1"/>
  <c r="F49" i="25" s="1"/>
  <c r="C49" i="25"/>
  <c r="B49" i="25"/>
  <c r="E48" i="25"/>
  <c r="E47" i="25"/>
  <c r="E46" i="25"/>
  <c r="F46" i="25" s="1"/>
  <c r="D46" i="25"/>
  <c r="C46" i="25"/>
  <c r="B46" i="25"/>
  <c r="E45" i="25"/>
  <c r="E44" i="25"/>
  <c r="E43" i="25"/>
  <c r="E42" i="25"/>
  <c r="D41" i="25"/>
  <c r="E41" i="25" s="1"/>
  <c r="F41" i="25" s="1"/>
  <c r="C41" i="25"/>
  <c r="E40" i="25"/>
  <c r="E39" i="25"/>
  <c r="E38" i="25"/>
  <c r="E37" i="25"/>
  <c r="E36" i="25"/>
  <c r="E35" i="25"/>
  <c r="D34" i="25"/>
  <c r="C34" i="25"/>
  <c r="B34" i="25"/>
  <c r="B30" i="25" s="1"/>
  <c r="E33" i="25"/>
  <c r="E32" i="25"/>
  <c r="D31" i="25"/>
  <c r="E31" i="25" s="1"/>
  <c r="F31" i="25" s="1"/>
  <c r="C31" i="25"/>
  <c r="C30" i="25" s="1"/>
  <c r="B31" i="25"/>
  <c r="D30" i="25"/>
  <c r="E29" i="25"/>
  <c r="E28" i="25"/>
  <c r="E27" i="25"/>
  <c r="F27" i="25" s="1"/>
  <c r="D27" i="25"/>
  <c r="C27" i="25"/>
  <c r="B27" i="25"/>
  <c r="E26" i="25"/>
  <c r="E25" i="25"/>
  <c r="D24" i="25"/>
  <c r="E24" i="25" s="1"/>
  <c r="F24" i="25" s="1"/>
  <c r="C24" i="25"/>
  <c r="B24" i="25"/>
  <c r="B16" i="25" s="1"/>
  <c r="E23" i="25"/>
  <c r="E22" i="25"/>
  <c r="E21" i="25"/>
  <c r="E20" i="25"/>
  <c r="E19" i="25"/>
  <c r="E18" i="25"/>
  <c r="H17" i="25"/>
  <c r="I17" i="25" s="1"/>
  <c r="G17" i="25"/>
  <c r="G16" i="25" s="1"/>
  <c r="G78" i="25" s="1"/>
  <c r="D17" i="25"/>
  <c r="E17" i="25" s="1"/>
  <c r="C17" i="25"/>
  <c r="B17" i="25"/>
  <c r="C16" i="25"/>
  <c r="C78" i="25" s="1"/>
  <c r="H16" i="25" l="1"/>
  <c r="I16" i="25" s="1"/>
  <c r="J16" i="25" s="1"/>
  <c r="F17" i="25"/>
  <c r="D78" i="25"/>
  <c r="E30" i="25"/>
  <c r="F30" i="25" s="1"/>
  <c r="J80" i="25"/>
  <c r="J17" i="25"/>
  <c r="E34" i="25"/>
  <c r="F34" i="25" s="1"/>
  <c r="B78" i="25"/>
  <c r="C79" i="25" s="1"/>
  <c r="E16" i="25"/>
  <c r="F16" i="25" s="1"/>
  <c r="D66" i="25"/>
  <c r="E66" i="25" s="1"/>
  <c r="F66" i="25" s="1"/>
  <c r="D79" i="25" l="1"/>
  <c r="E78" i="25"/>
  <c r="G79" i="25"/>
  <c r="F80" i="25"/>
  <c r="H78" i="25"/>
  <c r="H79" i="25" l="1"/>
  <c r="I78" i="25"/>
  <c r="E79" i="25"/>
  <c r="D80" i="25"/>
  <c r="I79" i="25" l="1"/>
  <c r="H80" i="25"/>
  <c r="E77" i="16"/>
  <c r="E76" i="16"/>
  <c r="E75" i="16"/>
  <c r="F75" i="16" s="1"/>
  <c r="D75" i="16"/>
  <c r="C75" i="16"/>
  <c r="B75" i="16"/>
  <c r="E74" i="16"/>
  <c r="E73" i="16"/>
  <c r="D72" i="16"/>
  <c r="E72" i="16" s="1"/>
  <c r="F72" i="16" s="1"/>
  <c r="C72" i="16"/>
  <c r="B72" i="16"/>
  <c r="B66" i="16" s="1"/>
  <c r="E71" i="16"/>
  <c r="E70" i="16"/>
  <c r="E69" i="16"/>
  <c r="E68" i="16"/>
  <c r="D67" i="16"/>
  <c r="E67" i="16" s="1"/>
  <c r="F67" i="16" s="1"/>
  <c r="C67" i="16"/>
  <c r="C66" i="16" s="1"/>
  <c r="B67" i="16"/>
  <c r="D66" i="16"/>
  <c r="E66" i="16" s="1"/>
  <c r="F66" i="16" s="1"/>
  <c r="E65" i="16"/>
  <c r="E64" i="16"/>
  <c r="E63" i="16"/>
  <c r="F63" i="16" s="1"/>
  <c r="D63" i="16"/>
  <c r="C63" i="16"/>
  <c r="B63" i="16"/>
  <c r="E62" i="16"/>
  <c r="E61" i="16"/>
  <c r="D60" i="16"/>
  <c r="C60" i="16"/>
  <c r="B60" i="16"/>
  <c r="E59" i="16"/>
  <c r="E58" i="16"/>
  <c r="E57" i="16"/>
  <c r="E56" i="16"/>
  <c r="D55" i="16"/>
  <c r="E55" i="16" s="1"/>
  <c r="F55" i="16" s="1"/>
  <c r="C55" i="16"/>
  <c r="B55" i="16"/>
  <c r="E54" i="16"/>
  <c r="E53" i="16"/>
  <c r="D52" i="16"/>
  <c r="E52" i="16" s="1"/>
  <c r="F52" i="16" s="1"/>
  <c r="C52" i="16"/>
  <c r="B52" i="16"/>
  <c r="E51" i="16"/>
  <c r="E50" i="16"/>
  <c r="E49" i="16"/>
  <c r="F49" i="16" s="1"/>
  <c r="D49" i="16"/>
  <c r="C49" i="16"/>
  <c r="B49" i="16"/>
  <c r="E48" i="16"/>
  <c r="E47" i="16"/>
  <c r="D46" i="16"/>
  <c r="C46" i="16"/>
  <c r="B46" i="16"/>
  <c r="B30" i="16" s="1"/>
  <c r="E45" i="16"/>
  <c r="E44" i="16"/>
  <c r="E43" i="16"/>
  <c r="E42" i="16"/>
  <c r="D41" i="16"/>
  <c r="E41" i="16" s="1"/>
  <c r="F41" i="16" s="1"/>
  <c r="C41" i="16"/>
  <c r="E40" i="16"/>
  <c r="E39" i="16"/>
  <c r="E38" i="16"/>
  <c r="E37" i="16"/>
  <c r="E36" i="16"/>
  <c r="E35" i="16"/>
  <c r="D34" i="16"/>
  <c r="E34" i="16" s="1"/>
  <c r="F34" i="16" s="1"/>
  <c r="C34" i="16"/>
  <c r="B34" i="16"/>
  <c r="E33" i="16"/>
  <c r="E32" i="16"/>
  <c r="D31" i="16"/>
  <c r="E31" i="16" s="1"/>
  <c r="F31" i="16" s="1"/>
  <c r="C31" i="16"/>
  <c r="C30" i="16" s="1"/>
  <c r="B31" i="16"/>
  <c r="E29" i="16"/>
  <c r="E28" i="16"/>
  <c r="D27" i="16"/>
  <c r="C27" i="16"/>
  <c r="B27" i="16"/>
  <c r="B16" i="16" s="1"/>
  <c r="B78" i="16" s="1"/>
  <c r="E26" i="16"/>
  <c r="E25" i="16"/>
  <c r="D24" i="16"/>
  <c r="E24" i="16" s="1"/>
  <c r="F24" i="16" s="1"/>
  <c r="C24" i="16"/>
  <c r="B24" i="16"/>
  <c r="E23" i="16"/>
  <c r="E22" i="16"/>
  <c r="E21" i="16"/>
  <c r="E20" i="16"/>
  <c r="E19" i="16"/>
  <c r="E18" i="16"/>
  <c r="H17" i="16"/>
  <c r="I17" i="16" s="1"/>
  <c r="G17" i="16"/>
  <c r="G16" i="16" s="1"/>
  <c r="G78" i="16" s="1"/>
  <c r="G79" i="16" s="1"/>
  <c r="D17" i="16"/>
  <c r="E17" i="16" s="1"/>
  <c r="C17" i="16"/>
  <c r="C16" i="16" s="1"/>
  <c r="B17" i="16"/>
  <c r="J80" i="16" l="1"/>
  <c r="J17" i="16"/>
  <c r="H80" i="16"/>
  <c r="F17" i="16"/>
  <c r="C78" i="16"/>
  <c r="C79" i="16" s="1"/>
  <c r="D16" i="16"/>
  <c r="H16" i="16"/>
  <c r="E27" i="16"/>
  <c r="F27" i="16" s="1"/>
  <c r="D30" i="16"/>
  <c r="E30" i="16" s="1"/>
  <c r="F30" i="16" s="1"/>
  <c r="E46" i="16"/>
  <c r="F46" i="16" s="1"/>
  <c r="E60" i="16"/>
  <c r="F60" i="16" s="1"/>
  <c r="D78" i="16" l="1"/>
  <c r="E16" i="16"/>
  <c r="F16" i="16" s="1"/>
  <c r="F80" i="16"/>
  <c r="H78" i="16"/>
  <c r="I16" i="16"/>
  <c r="J16" i="16" s="1"/>
  <c r="H79" i="16" l="1"/>
  <c r="I79" i="16" s="1"/>
  <c r="I78" i="16"/>
  <c r="D79" i="16"/>
  <c r="E78" i="16"/>
  <c r="E79" i="16" l="1"/>
  <c r="D80" i="16"/>
  <c r="I77" i="15" l="1"/>
  <c r="E77" i="15"/>
  <c r="I76" i="15"/>
  <c r="E76" i="15"/>
  <c r="H75" i="15"/>
  <c r="I75" i="15" s="1"/>
  <c r="J75" i="15" s="1"/>
  <c r="G75" i="15"/>
  <c r="D75" i="15"/>
  <c r="E75" i="15" s="1"/>
  <c r="F75" i="15" s="1"/>
  <c r="C75" i="15"/>
  <c r="B75" i="15"/>
  <c r="I74" i="15"/>
  <c r="E74" i="15"/>
  <c r="I73" i="15"/>
  <c r="E73" i="15"/>
  <c r="H72" i="15"/>
  <c r="I72" i="15" s="1"/>
  <c r="J72" i="15" s="1"/>
  <c r="G72" i="15"/>
  <c r="G66" i="15" s="1"/>
  <c r="E72" i="15"/>
  <c r="F72" i="15" s="1"/>
  <c r="D72" i="15"/>
  <c r="C72" i="15"/>
  <c r="B72" i="15"/>
  <c r="I71" i="15"/>
  <c r="E71" i="15"/>
  <c r="I70" i="15"/>
  <c r="E70" i="15"/>
  <c r="I69" i="15"/>
  <c r="E69" i="15"/>
  <c r="I68" i="15"/>
  <c r="E68" i="15"/>
  <c r="H67" i="15"/>
  <c r="I67" i="15" s="1"/>
  <c r="J67" i="15" s="1"/>
  <c r="G67" i="15"/>
  <c r="D67" i="15"/>
  <c r="E67" i="15" s="1"/>
  <c r="F67" i="15" s="1"/>
  <c r="C67" i="15"/>
  <c r="B67" i="15"/>
  <c r="B66" i="15" s="1"/>
  <c r="C66" i="15"/>
  <c r="I65" i="15"/>
  <c r="E65" i="15"/>
  <c r="I64" i="15"/>
  <c r="E64" i="15"/>
  <c r="H63" i="15"/>
  <c r="I63" i="15" s="1"/>
  <c r="J63" i="15" s="1"/>
  <c r="G63" i="15"/>
  <c r="D63" i="15"/>
  <c r="E63" i="15" s="1"/>
  <c r="F63" i="15" s="1"/>
  <c r="C63" i="15"/>
  <c r="B63" i="15"/>
  <c r="I62" i="15"/>
  <c r="E62" i="15"/>
  <c r="I61" i="15"/>
  <c r="E61" i="15"/>
  <c r="H60" i="15"/>
  <c r="I60" i="15" s="1"/>
  <c r="J60" i="15" s="1"/>
  <c r="G60" i="15"/>
  <c r="E60" i="15"/>
  <c r="F60" i="15" s="1"/>
  <c r="D60" i="15"/>
  <c r="C60" i="15"/>
  <c r="B60" i="15"/>
  <c r="I59" i="15"/>
  <c r="E59" i="15"/>
  <c r="I58" i="15"/>
  <c r="E58" i="15"/>
  <c r="I57" i="15"/>
  <c r="E57" i="15"/>
  <c r="I56" i="15"/>
  <c r="E56" i="15"/>
  <c r="H55" i="15"/>
  <c r="I55" i="15" s="1"/>
  <c r="J55" i="15" s="1"/>
  <c r="G55" i="15"/>
  <c r="D55" i="15"/>
  <c r="E55" i="15" s="1"/>
  <c r="F55" i="15" s="1"/>
  <c r="C55" i="15"/>
  <c r="B55" i="15"/>
  <c r="I54" i="15"/>
  <c r="E54" i="15"/>
  <c r="I53" i="15"/>
  <c r="E53" i="15"/>
  <c r="H52" i="15"/>
  <c r="I52" i="15" s="1"/>
  <c r="J52" i="15" s="1"/>
  <c r="G52" i="15"/>
  <c r="D52" i="15"/>
  <c r="E52" i="15" s="1"/>
  <c r="F52" i="15" s="1"/>
  <c r="C52" i="15"/>
  <c r="B52" i="15"/>
  <c r="I51" i="15"/>
  <c r="E51" i="15"/>
  <c r="I50" i="15"/>
  <c r="E50" i="15"/>
  <c r="H49" i="15"/>
  <c r="I49" i="15" s="1"/>
  <c r="J49" i="15" s="1"/>
  <c r="G49" i="15"/>
  <c r="D49" i="15"/>
  <c r="E49" i="15" s="1"/>
  <c r="F49" i="15" s="1"/>
  <c r="C49" i="15"/>
  <c r="B49" i="15"/>
  <c r="I48" i="15"/>
  <c r="E48" i="15"/>
  <c r="I47" i="15"/>
  <c r="E47" i="15"/>
  <c r="H46" i="15"/>
  <c r="I46" i="15" s="1"/>
  <c r="J46" i="15" s="1"/>
  <c r="G46" i="15"/>
  <c r="E46" i="15"/>
  <c r="F46" i="15" s="1"/>
  <c r="D46" i="15"/>
  <c r="C46" i="15"/>
  <c r="B46" i="15"/>
  <c r="I45" i="15"/>
  <c r="E45" i="15"/>
  <c r="I44" i="15"/>
  <c r="E44" i="15"/>
  <c r="I43" i="15"/>
  <c r="E43" i="15"/>
  <c r="I42" i="15"/>
  <c r="E42" i="15"/>
  <c r="H41" i="15"/>
  <c r="I41" i="15" s="1"/>
  <c r="J41" i="15" s="1"/>
  <c r="G41" i="15"/>
  <c r="F41" i="15"/>
  <c r="D41" i="15"/>
  <c r="E41" i="15" s="1"/>
  <c r="C41" i="15"/>
  <c r="I40" i="15"/>
  <c r="E40" i="15"/>
  <c r="I39" i="15"/>
  <c r="E39" i="15"/>
  <c r="I38" i="15"/>
  <c r="E38" i="15"/>
  <c r="I37" i="15"/>
  <c r="E37" i="15"/>
  <c r="I36" i="15"/>
  <c r="E36" i="15"/>
  <c r="I35" i="15"/>
  <c r="E35" i="15"/>
  <c r="H34" i="15"/>
  <c r="I34" i="15" s="1"/>
  <c r="J34" i="15" s="1"/>
  <c r="G34" i="15"/>
  <c r="D34" i="15"/>
  <c r="E34" i="15" s="1"/>
  <c r="F34" i="15" s="1"/>
  <c r="C34" i="15"/>
  <c r="B34" i="15"/>
  <c r="B30" i="15" s="1"/>
  <c r="I33" i="15"/>
  <c r="E33" i="15"/>
  <c r="I32" i="15"/>
  <c r="E32" i="15"/>
  <c r="H31" i="15"/>
  <c r="I31" i="15" s="1"/>
  <c r="J31" i="15" s="1"/>
  <c r="G31" i="15"/>
  <c r="D31" i="15"/>
  <c r="E31" i="15" s="1"/>
  <c r="F31" i="15" s="1"/>
  <c r="C31" i="15"/>
  <c r="C30" i="15" s="1"/>
  <c r="B31" i="15"/>
  <c r="D30" i="15"/>
  <c r="E30" i="15" s="1"/>
  <c r="F30" i="15" s="1"/>
  <c r="I29" i="15"/>
  <c r="E29" i="15"/>
  <c r="I28" i="15"/>
  <c r="E28" i="15"/>
  <c r="H27" i="15"/>
  <c r="I27" i="15" s="1"/>
  <c r="J27" i="15" s="1"/>
  <c r="G27" i="15"/>
  <c r="E27" i="15"/>
  <c r="F27" i="15" s="1"/>
  <c r="D27" i="15"/>
  <c r="C27" i="15"/>
  <c r="B27" i="15"/>
  <c r="I26" i="15"/>
  <c r="E26" i="15"/>
  <c r="I25" i="15"/>
  <c r="E25" i="15"/>
  <c r="H24" i="15"/>
  <c r="G24" i="15"/>
  <c r="D24" i="15"/>
  <c r="E24" i="15" s="1"/>
  <c r="F24" i="15" s="1"/>
  <c r="C24" i="15"/>
  <c r="B24" i="15"/>
  <c r="B16" i="15" s="1"/>
  <c r="B78" i="15" s="1"/>
  <c r="I23" i="15"/>
  <c r="E23" i="15"/>
  <c r="I22" i="15"/>
  <c r="E22" i="15"/>
  <c r="I21" i="15"/>
  <c r="E21" i="15"/>
  <c r="I20" i="15"/>
  <c r="E20" i="15"/>
  <c r="I19" i="15"/>
  <c r="E19" i="15"/>
  <c r="I18" i="15"/>
  <c r="E18" i="15"/>
  <c r="H17" i="15"/>
  <c r="I17" i="15" s="1"/>
  <c r="G17" i="15"/>
  <c r="D17" i="15"/>
  <c r="E17" i="15" s="1"/>
  <c r="C17" i="15"/>
  <c r="C16" i="15" s="1"/>
  <c r="C78" i="15" s="1"/>
  <c r="B17" i="15"/>
  <c r="D16" i="15"/>
  <c r="G30" i="15" l="1"/>
  <c r="H30" i="15"/>
  <c r="I30" i="15" s="1"/>
  <c r="J30" i="15" s="1"/>
  <c r="G16" i="15"/>
  <c r="H16" i="15"/>
  <c r="I16" i="15" s="1"/>
  <c r="J16" i="15" s="1"/>
  <c r="J17" i="15"/>
  <c r="C79" i="15"/>
  <c r="D78" i="15"/>
  <c r="E16" i="15"/>
  <c r="F16" i="15" s="1"/>
  <c r="F17" i="15"/>
  <c r="F80" i="15"/>
  <c r="I24" i="15"/>
  <c r="J24" i="15" s="1"/>
  <c r="D66" i="15"/>
  <c r="E66" i="15" s="1"/>
  <c r="F66" i="15" s="1"/>
  <c r="H66" i="15"/>
  <c r="I66" i="15" s="1"/>
  <c r="J66" i="15" s="1"/>
  <c r="G78" i="15" l="1"/>
  <c r="G79" i="15" s="1"/>
  <c r="H80" i="15"/>
  <c r="J80" i="15"/>
  <c r="H78" i="15"/>
  <c r="D79" i="15"/>
  <c r="E78" i="15"/>
  <c r="H79" i="15" l="1"/>
  <c r="I79" i="15" s="1"/>
  <c r="I78" i="15"/>
  <c r="E79" i="15"/>
  <c r="D80" i="15"/>
  <c r="I77" i="23" l="1"/>
  <c r="E77" i="23"/>
  <c r="I76" i="23"/>
  <c r="E76" i="23"/>
  <c r="H75" i="23"/>
  <c r="I75" i="23" s="1"/>
  <c r="J75" i="23" s="1"/>
  <c r="G75" i="23"/>
  <c r="G66" i="23" s="1"/>
  <c r="D75" i="23"/>
  <c r="E75" i="23" s="1"/>
  <c r="F75" i="23" s="1"/>
  <c r="C75" i="23"/>
  <c r="B75" i="23"/>
  <c r="I74" i="23"/>
  <c r="E74" i="23"/>
  <c r="I73" i="23"/>
  <c r="E73" i="23"/>
  <c r="H72" i="23"/>
  <c r="I72" i="23" s="1"/>
  <c r="J72" i="23" s="1"/>
  <c r="G72" i="23"/>
  <c r="E72" i="23"/>
  <c r="F72" i="23" s="1"/>
  <c r="D72" i="23"/>
  <c r="C72" i="23"/>
  <c r="B72" i="23"/>
  <c r="I71" i="23"/>
  <c r="E71" i="23"/>
  <c r="I70" i="23"/>
  <c r="E70" i="23"/>
  <c r="I69" i="23"/>
  <c r="E69" i="23"/>
  <c r="I68" i="23"/>
  <c r="E68" i="23"/>
  <c r="H67" i="23"/>
  <c r="I67" i="23" s="1"/>
  <c r="J67" i="23" s="1"/>
  <c r="G67" i="23"/>
  <c r="D67" i="23"/>
  <c r="E67" i="23" s="1"/>
  <c r="F67" i="23" s="1"/>
  <c r="C67" i="23"/>
  <c r="B67" i="23"/>
  <c r="B66" i="23" s="1"/>
  <c r="C66" i="23"/>
  <c r="I65" i="23"/>
  <c r="E65" i="23"/>
  <c r="I64" i="23"/>
  <c r="E64" i="23"/>
  <c r="H63" i="23"/>
  <c r="I63" i="23" s="1"/>
  <c r="J63" i="23" s="1"/>
  <c r="G63" i="23"/>
  <c r="D63" i="23"/>
  <c r="E63" i="23" s="1"/>
  <c r="F63" i="23" s="1"/>
  <c r="C63" i="23"/>
  <c r="B63" i="23"/>
  <c r="I62" i="23"/>
  <c r="E62" i="23"/>
  <c r="I61" i="23"/>
  <c r="E61" i="23"/>
  <c r="I60" i="23"/>
  <c r="J60" i="23" s="1"/>
  <c r="H60" i="23"/>
  <c r="G60" i="23"/>
  <c r="E60" i="23"/>
  <c r="F60" i="23" s="1"/>
  <c r="D60" i="23"/>
  <c r="C60" i="23"/>
  <c r="B60" i="23"/>
  <c r="I59" i="23"/>
  <c r="E59" i="23"/>
  <c r="I58" i="23"/>
  <c r="E58" i="23"/>
  <c r="I57" i="23"/>
  <c r="E57" i="23"/>
  <c r="I56" i="23"/>
  <c r="E56" i="23"/>
  <c r="H55" i="23"/>
  <c r="I55" i="23" s="1"/>
  <c r="J55" i="23" s="1"/>
  <c r="G55" i="23"/>
  <c r="D55" i="23"/>
  <c r="E55" i="23" s="1"/>
  <c r="F55" i="23" s="1"/>
  <c r="C55" i="23"/>
  <c r="B55" i="23"/>
  <c r="I54" i="23"/>
  <c r="E54" i="23"/>
  <c r="I53" i="23"/>
  <c r="E53" i="23"/>
  <c r="H52" i="23"/>
  <c r="I52" i="23" s="1"/>
  <c r="J52" i="23" s="1"/>
  <c r="G52" i="23"/>
  <c r="D52" i="23"/>
  <c r="E52" i="23" s="1"/>
  <c r="F52" i="23" s="1"/>
  <c r="C52" i="23"/>
  <c r="B52" i="23"/>
  <c r="I51" i="23"/>
  <c r="E51" i="23"/>
  <c r="I50" i="23"/>
  <c r="E50" i="23"/>
  <c r="H49" i="23"/>
  <c r="I49" i="23" s="1"/>
  <c r="J49" i="23" s="1"/>
  <c r="G49" i="23"/>
  <c r="D49" i="23"/>
  <c r="E49" i="23" s="1"/>
  <c r="F49" i="23" s="1"/>
  <c r="C49" i="23"/>
  <c r="B49" i="23"/>
  <c r="I48" i="23"/>
  <c r="E48" i="23"/>
  <c r="I47" i="23"/>
  <c r="E47" i="23"/>
  <c r="I46" i="23"/>
  <c r="J46" i="23" s="1"/>
  <c r="H46" i="23"/>
  <c r="G46" i="23"/>
  <c r="E46" i="23"/>
  <c r="F46" i="23" s="1"/>
  <c r="D46" i="23"/>
  <c r="C46" i="23"/>
  <c r="B46" i="23"/>
  <c r="I45" i="23"/>
  <c r="E45" i="23"/>
  <c r="I44" i="23"/>
  <c r="E44" i="23"/>
  <c r="I43" i="23"/>
  <c r="E43" i="23"/>
  <c r="I42" i="23"/>
  <c r="E42" i="23"/>
  <c r="H41" i="23"/>
  <c r="I41" i="23" s="1"/>
  <c r="J41" i="23" s="1"/>
  <c r="G41" i="23"/>
  <c r="D41" i="23"/>
  <c r="E41" i="23" s="1"/>
  <c r="F41" i="23" s="1"/>
  <c r="C41" i="23"/>
  <c r="I40" i="23"/>
  <c r="E40" i="23"/>
  <c r="I39" i="23"/>
  <c r="E39" i="23"/>
  <c r="I38" i="23"/>
  <c r="E38" i="23"/>
  <c r="I37" i="23"/>
  <c r="E37" i="23"/>
  <c r="I36" i="23"/>
  <c r="E36" i="23"/>
  <c r="I35" i="23"/>
  <c r="E35" i="23"/>
  <c r="H34" i="23"/>
  <c r="G34" i="23"/>
  <c r="D34" i="23"/>
  <c r="C34" i="23"/>
  <c r="B34" i="23"/>
  <c r="B30" i="23" s="1"/>
  <c r="I33" i="23"/>
  <c r="E33" i="23"/>
  <c r="I32" i="23"/>
  <c r="E32" i="23"/>
  <c r="H31" i="23"/>
  <c r="I31" i="23" s="1"/>
  <c r="J31" i="23" s="1"/>
  <c r="G31" i="23"/>
  <c r="D31" i="23"/>
  <c r="E31" i="23" s="1"/>
  <c r="F31" i="23" s="1"/>
  <c r="C31" i="23"/>
  <c r="C30" i="23" s="1"/>
  <c r="B31" i="23"/>
  <c r="D30" i="23"/>
  <c r="I29" i="23"/>
  <c r="E29" i="23"/>
  <c r="I28" i="23"/>
  <c r="E28" i="23"/>
  <c r="H27" i="23"/>
  <c r="I27" i="23" s="1"/>
  <c r="J27" i="23" s="1"/>
  <c r="G27" i="23"/>
  <c r="E27" i="23"/>
  <c r="F27" i="23" s="1"/>
  <c r="D27" i="23"/>
  <c r="C27" i="23"/>
  <c r="B27" i="23"/>
  <c r="I26" i="23"/>
  <c r="E26" i="23"/>
  <c r="I25" i="23"/>
  <c r="E25" i="23"/>
  <c r="H24" i="23"/>
  <c r="I24" i="23" s="1"/>
  <c r="J24" i="23" s="1"/>
  <c r="G24" i="23"/>
  <c r="D24" i="23"/>
  <c r="E24" i="23" s="1"/>
  <c r="F24" i="23" s="1"/>
  <c r="C24" i="23"/>
  <c r="B24" i="23"/>
  <c r="B16" i="23" s="1"/>
  <c r="I23" i="23"/>
  <c r="E23" i="23"/>
  <c r="I22" i="23"/>
  <c r="E22" i="23"/>
  <c r="I21" i="23"/>
  <c r="E21" i="23"/>
  <c r="I20" i="23"/>
  <c r="E20" i="23"/>
  <c r="I19" i="23"/>
  <c r="E19" i="23"/>
  <c r="I18" i="23"/>
  <c r="E18" i="23"/>
  <c r="H17" i="23"/>
  <c r="I17" i="23" s="1"/>
  <c r="G17" i="23"/>
  <c r="D17" i="23"/>
  <c r="E17" i="23" s="1"/>
  <c r="C17" i="23"/>
  <c r="B17" i="23"/>
  <c r="C16" i="23"/>
  <c r="C78" i="23" s="1"/>
  <c r="G30" i="23" l="1"/>
  <c r="H30" i="23"/>
  <c r="I30" i="23" s="1"/>
  <c r="J30" i="23" s="1"/>
  <c r="G16" i="23"/>
  <c r="H16" i="23"/>
  <c r="F17" i="23"/>
  <c r="I16" i="23"/>
  <c r="J16" i="23" s="1"/>
  <c r="D78" i="23"/>
  <c r="E30" i="23"/>
  <c r="F30" i="23" s="1"/>
  <c r="I34" i="23"/>
  <c r="J34" i="23" s="1"/>
  <c r="J17" i="23"/>
  <c r="E34" i="23"/>
  <c r="F34" i="23" s="1"/>
  <c r="B78" i="23"/>
  <c r="C79" i="23" s="1"/>
  <c r="E16" i="23"/>
  <c r="F16" i="23" s="1"/>
  <c r="D66" i="23"/>
  <c r="E66" i="23" s="1"/>
  <c r="F66" i="23" s="1"/>
  <c r="H66" i="23"/>
  <c r="I66" i="23" s="1"/>
  <c r="J66" i="23" s="1"/>
  <c r="G78" i="23" l="1"/>
  <c r="G79" i="23" s="1"/>
  <c r="H80" i="23"/>
  <c r="J80" i="23"/>
  <c r="D79" i="23"/>
  <c r="E78" i="23"/>
  <c r="F80" i="23"/>
  <c r="H78" i="23"/>
  <c r="H79" i="23" l="1"/>
  <c r="I79" i="23" s="1"/>
  <c r="I78" i="23"/>
  <c r="E79" i="23"/>
  <c r="D80" i="23"/>
  <c r="I77" i="22" l="1"/>
  <c r="E77" i="22"/>
  <c r="I76" i="22"/>
  <c r="E76" i="22"/>
  <c r="H75" i="22"/>
  <c r="I75" i="22" s="1"/>
  <c r="J75" i="22" s="1"/>
  <c r="G75" i="22"/>
  <c r="D75" i="22"/>
  <c r="E75" i="22" s="1"/>
  <c r="F75" i="22" s="1"/>
  <c r="C75" i="22"/>
  <c r="B75" i="22"/>
  <c r="I74" i="22"/>
  <c r="E74" i="22"/>
  <c r="I73" i="22"/>
  <c r="E73" i="22"/>
  <c r="H72" i="22"/>
  <c r="I72" i="22" s="1"/>
  <c r="J72" i="22" s="1"/>
  <c r="G72" i="22"/>
  <c r="E72" i="22"/>
  <c r="F72" i="22" s="1"/>
  <c r="D72" i="22"/>
  <c r="C72" i="22"/>
  <c r="B72" i="22"/>
  <c r="I71" i="22"/>
  <c r="E71" i="22"/>
  <c r="I70" i="22"/>
  <c r="E70" i="22"/>
  <c r="I69" i="22"/>
  <c r="E69" i="22"/>
  <c r="I68" i="22"/>
  <c r="E68" i="22"/>
  <c r="H67" i="22"/>
  <c r="G67" i="22"/>
  <c r="D67" i="22"/>
  <c r="C67" i="22"/>
  <c r="B67" i="22"/>
  <c r="I67" i="22" s="1"/>
  <c r="J67" i="22" s="1"/>
  <c r="C66" i="22"/>
  <c r="I65" i="22"/>
  <c r="E65" i="22"/>
  <c r="I64" i="22"/>
  <c r="E64" i="22"/>
  <c r="H63" i="22"/>
  <c r="I63" i="22" s="1"/>
  <c r="J63" i="22" s="1"/>
  <c r="G63" i="22"/>
  <c r="D63" i="22"/>
  <c r="E63" i="22" s="1"/>
  <c r="F63" i="22" s="1"/>
  <c r="C63" i="22"/>
  <c r="B63" i="22"/>
  <c r="I62" i="22"/>
  <c r="E62" i="22"/>
  <c r="I61" i="22"/>
  <c r="E61" i="22"/>
  <c r="I60" i="22"/>
  <c r="J60" i="22" s="1"/>
  <c r="H60" i="22"/>
  <c r="G60" i="22"/>
  <c r="E60" i="22"/>
  <c r="F60" i="22" s="1"/>
  <c r="D60" i="22"/>
  <c r="C60" i="22"/>
  <c r="B60" i="22"/>
  <c r="I59" i="22"/>
  <c r="E59" i="22"/>
  <c r="I58" i="22"/>
  <c r="E58" i="22"/>
  <c r="I57" i="22"/>
  <c r="E57" i="22"/>
  <c r="I56" i="22"/>
  <c r="E56" i="22"/>
  <c r="H55" i="22"/>
  <c r="G55" i="22"/>
  <c r="D55" i="22"/>
  <c r="C55" i="22"/>
  <c r="B55" i="22"/>
  <c r="I55" i="22" s="1"/>
  <c r="J55" i="22" s="1"/>
  <c r="I54" i="22"/>
  <c r="E54" i="22"/>
  <c r="I53" i="22"/>
  <c r="E53" i="22"/>
  <c r="H52" i="22"/>
  <c r="I52" i="22" s="1"/>
  <c r="J52" i="22" s="1"/>
  <c r="G52" i="22"/>
  <c r="D52" i="22"/>
  <c r="E52" i="22" s="1"/>
  <c r="F52" i="22" s="1"/>
  <c r="C52" i="22"/>
  <c r="B52" i="22"/>
  <c r="I51" i="22"/>
  <c r="E51" i="22"/>
  <c r="I50" i="22"/>
  <c r="E50" i="22"/>
  <c r="H49" i="22"/>
  <c r="I49" i="22" s="1"/>
  <c r="J49" i="22" s="1"/>
  <c r="G49" i="22"/>
  <c r="D49" i="22"/>
  <c r="E49" i="22" s="1"/>
  <c r="F49" i="22" s="1"/>
  <c r="C49" i="22"/>
  <c r="B49" i="22"/>
  <c r="I48" i="22"/>
  <c r="E48" i="22"/>
  <c r="I47" i="22"/>
  <c r="E47" i="22"/>
  <c r="I46" i="22"/>
  <c r="J46" i="22" s="1"/>
  <c r="H46" i="22"/>
  <c r="G46" i="22"/>
  <c r="E46" i="22"/>
  <c r="F46" i="22" s="1"/>
  <c r="D46" i="22"/>
  <c r="C46" i="22"/>
  <c r="B46" i="22"/>
  <c r="I45" i="22"/>
  <c r="E45" i="22"/>
  <c r="I44" i="22"/>
  <c r="E44" i="22"/>
  <c r="I43" i="22"/>
  <c r="E43" i="22"/>
  <c r="I42" i="22"/>
  <c r="E42" i="22"/>
  <c r="H41" i="22"/>
  <c r="I41" i="22" s="1"/>
  <c r="J41" i="22" s="1"/>
  <c r="G41" i="22"/>
  <c r="F41" i="22"/>
  <c r="E41" i="22"/>
  <c r="D41" i="22"/>
  <c r="C41" i="22"/>
  <c r="I40" i="22"/>
  <c r="E40" i="22"/>
  <c r="I39" i="22"/>
  <c r="E39" i="22"/>
  <c r="I38" i="22"/>
  <c r="E38" i="22"/>
  <c r="I37" i="22"/>
  <c r="E37" i="22"/>
  <c r="I36" i="22"/>
  <c r="E36" i="22"/>
  <c r="I35" i="22"/>
  <c r="E35" i="22"/>
  <c r="H34" i="22"/>
  <c r="G34" i="22"/>
  <c r="D34" i="22"/>
  <c r="D30" i="22" s="1"/>
  <c r="C34" i="22"/>
  <c r="B34" i="22"/>
  <c r="I34" i="22" s="1"/>
  <c r="J34" i="22" s="1"/>
  <c r="I33" i="22"/>
  <c r="E33" i="22"/>
  <c r="I32" i="22"/>
  <c r="E32" i="22"/>
  <c r="H31" i="22"/>
  <c r="I31" i="22" s="1"/>
  <c r="J31" i="22" s="1"/>
  <c r="G31" i="22"/>
  <c r="D31" i="22"/>
  <c r="E31" i="22" s="1"/>
  <c r="F31" i="22" s="1"/>
  <c r="C31" i="22"/>
  <c r="C30" i="22" s="1"/>
  <c r="B31" i="22"/>
  <c r="I29" i="22"/>
  <c r="E29" i="22"/>
  <c r="I28" i="22"/>
  <c r="E28" i="22"/>
  <c r="H27" i="22"/>
  <c r="I27" i="22" s="1"/>
  <c r="J27" i="22" s="1"/>
  <c r="G27" i="22"/>
  <c r="E27" i="22"/>
  <c r="F27" i="22" s="1"/>
  <c r="D27" i="22"/>
  <c r="C27" i="22"/>
  <c r="B27" i="22"/>
  <c r="I26" i="22"/>
  <c r="E26" i="22"/>
  <c r="I25" i="22"/>
  <c r="E25" i="22"/>
  <c r="H24" i="22"/>
  <c r="I24" i="22" s="1"/>
  <c r="J24" i="22" s="1"/>
  <c r="G24" i="22"/>
  <c r="D24" i="22"/>
  <c r="E24" i="22" s="1"/>
  <c r="F24" i="22" s="1"/>
  <c r="C24" i="22"/>
  <c r="B24" i="22"/>
  <c r="B16" i="22" s="1"/>
  <c r="I23" i="22"/>
  <c r="E23" i="22"/>
  <c r="I22" i="22"/>
  <c r="E22" i="22"/>
  <c r="I21" i="22"/>
  <c r="E21" i="22"/>
  <c r="I20" i="22"/>
  <c r="E20" i="22"/>
  <c r="I19" i="22"/>
  <c r="E19" i="22"/>
  <c r="I18" i="22"/>
  <c r="E18" i="22"/>
  <c r="H17" i="22"/>
  <c r="I17" i="22" s="1"/>
  <c r="G17" i="22"/>
  <c r="D17" i="22"/>
  <c r="E17" i="22" s="1"/>
  <c r="C17" i="22"/>
  <c r="C16" i="22" s="1"/>
  <c r="C78" i="22" s="1"/>
  <c r="B17" i="22"/>
  <c r="D16" i="22"/>
  <c r="G66" i="22" l="1"/>
  <c r="G30" i="22"/>
  <c r="H30" i="22"/>
  <c r="G16" i="22"/>
  <c r="H16" i="22"/>
  <c r="I16" i="22" s="1"/>
  <c r="J16" i="22" s="1"/>
  <c r="J80" i="22"/>
  <c r="J17" i="22"/>
  <c r="H80" i="22"/>
  <c r="F17" i="22"/>
  <c r="E30" i="22"/>
  <c r="F30" i="22" s="1"/>
  <c r="H66" i="22"/>
  <c r="B30" i="22"/>
  <c r="E16" i="22"/>
  <c r="F16" i="22" s="1"/>
  <c r="D66" i="22"/>
  <c r="E34" i="22"/>
  <c r="F34" i="22" s="1"/>
  <c r="E55" i="22"/>
  <c r="F55" i="22" s="1"/>
  <c r="B66" i="22"/>
  <c r="B78" i="22" s="1"/>
  <c r="C79" i="22" s="1"/>
  <c r="E67" i="22"/>
  <c r="F67" i="22" s="1"/>
  <c r="G78" i="22" l="1"/>
  <c r="H78" i="22"/>
  <c r="I78" i="22" s="1"/>
  <c r="I30" i="22"/>
  <c r="J30" i="22" s="1"/>
  <c r="F80" i="22"/>
  <c r="D80" i="22"/>
  <c r="G79" i="22"/>
  <c r="E66" i="22"/>
  <c r="F66" i="22" s="1"/>
  <c r="I66" i="22"/>
  <c r="J66" i="22" s="1"/>
  <c r="D78" i="22"/>
  <c r="H79" i="22" l="1"/>
  <c r="I79" i="22" s="1"/>
  <c r="D79" i="22"/>
  <c r="E79" i="22" s="1"/>
  <c r="E78" i="22"/>
  <c r="E77" i="20" l="1"/>
  <c r="E76" i="20"/>
  <c r="D75" i="20"/>
  <c r="D66" i="20" s="1"/>
  <c r="E66" i="20" s="1"/>
  <c r="F66" i="20" s="1"/>
  <c r="C75" i="20"/>
  <c r="B75" i="20"/>
  <c r="E74" i="20"/>
  <c r="E73" i="20"/>
  <c r="D72" i="20"/>
  <c r="C72" i="20"/>
  <c r="B72" i="20"/>
  <c r="B66" i="20" s="1"/>
  <c r="E71" i="20"/>
  <c r="E70" i="20"/>
  <c r="E69" i="20"/>
  <c r="E68" i="20"/>
  <c r="D67" i="20"/>
  <c r="E67" i="20" s="1"/>
  <c r="F67" i="20" s="1"/>
  <c r="C67" i="20"/>
  <c r="C66" i="20" s="1"/>
  <c r="B67" i="20"/>
  <c r="E65" i="20"/>
  <c r="E64" i="20"/>
  <c r="E63" i="20"/>
  <c r="F63" i="20" s="1"/>
  <c r="D63" i="20"/>
  <c r="C63" i="20"/>
  <c r="B63" i="20"/>
  <c r="E62" i="20"/>
  <c r="E61" i="20"/>
  <c r="D60" i="20"/>
  <c r="E60" i="20" s="1"/>
  <c r="F60" i="20" s="1"/>
  <c r="C60" i="20"/>
  <c r="B60" i="20"/>
  <c r="E59" i="20"/>
  <c r="E58" i="20"/>
  <c r="E57" i="20"/>
  <c r="E56" i="20"/>
  <c r="D55" i="20"/>
  <c r="E55" i="20" s="1"/>
  <c r="F55" i="20" s="1"/>
  <c r="C55" i="20"/>
  <c r="B55" i="20"/>
  <c r="E54" i="20"/>
  <c r="E53" i="20"/>
  <c r="D52" i="20"/>
  <c r="E52" i="20" s="1"/>
  <c r="F52" i="20" s="1"/>
  <c r="C52" i="20"/>
  <c r="B52" i="20"/>
  <c r="E51" i="20"/>
  <c r="E50" i="20"/>
  <c r="E49" i="20"/>
  <c r="F49" i="20" s="1"/>
  <c r="D49" i="20"/>
  <c r="C49" i="20"/>
  <c r="B49" i="20"/>
  <c r="E48" i="20"/>
  <c r="E47" i="20"/>
  <c r="D46" i="20"/>
  <c r="E46" i="20" s="1"/>
  <c r="F46" i="20" s="1"/>
  <c r="C46" i="20"/>
  <c r="B46" i="20"/>
  <c r="B30" i="20" s="1"/>
  <c r="E45" i="20"/>
  <c r="E44" i="20"/>
  <c r="E43" i="20"/>
  <c r="E42" i="20"/>
  <c r="D41" i="20"/>
  <c r="E41" i="20" s="1"/>
  <c r="F41" i="20" s="1"/>
  <c r="C41" i="20"/>
  <c r="E40" i="20"/>
  <c r="E39" i="20"/>
  <c r="E38" i="20"/>
  <c r="E37" i="20"/>
  <c r="E36" i="20"/>
  <c r="E35" i="20"/>
  <c r="D34" i="20"/>
  <c r="E34" i="20" s="1"/>
  <c r="F34" i="20" s="1"/>
  <c r="C34" i="20"/>
  <c r="C30" i="20" s="1"/>
  <c r="B34" i="20"/>
  <c r="E33" i="20"/>
  <c r="E32" i="20"/>
  <c r="D31" i="20"/>
  <c r="D30" i="20" s="1"/>
  <c r="E30" i="20" s="1"/>
  <c r="F30" i="20" s="1"/>
  <c r="C31" i="20"/>
  <c r="B31" i="20"/>
  <c r="E29" i="20"/>
  <c r="E28" i="20"/>
  <c r="D27" i="20"/>
  <c r="E27" i="20" s="1"/>
  <c r="F27" i="20" s="1"/>
  <c r="C27" i="20"/>
  <c r="B27" i="20"/>
  <c r="B16" i="20" s="1"/>
  <c r="B78" i="20" s="1"/>
  <c r="E26" i="20"/>
  <c r="E25" i="20"/>
  <c r="D24" i="20"/>
  <c r="E24" i="20" s="1"/>
  <c r="F24" i="20" s="1"/>
  <c r="C24" i="20"/>
  <c r="C16" i="20" s="1"/>
  <c r="C78" i="20" s="1"/>
  <c r="C79" i="20" s="1"/>
  <c r="B24" i="20"/>
  <c r="E23" i="20"/>
  <c r="E22" i="20"/>
  <c r="E21" i="20"/>
  <c r="E20" i="20"/>
  <c r="E19" i="20"/>
  <c r="E18" i="20"/>
  <c r="H17" i="20"/>
  <c r="H16" i="20" s="1"/>
  <c r="G17" i="20"/>
  <c r="G16" i="20" s="1"/>
  <c r="D17" i="20"/>
  <c r="E17" i="20" s="1"/>
  <c r="C17" i="20"/>
  <c r="B17" i="20"/>
  <c r="E75" i="20" l="1"/>
  <c r="F75" i="20" s="1"/>
  <c r="G78" i="20"/>
  <c r="G79" i="20" s="1"/>
  <c r="F17" i="20"/>
  <c r="F80" i="20"/>
  <c r="I16" i="20"/>
  <c r="J16" i="20" s="1"/>
  <c r="I17" i="20"/>
  <c r="E31" i="20"/>
  <c r="F31" i="20" s="1"/>
  <c r="D16" i="20"/>
  <c r="E72" i="20"/>
  <c r="F72" i="20" s="1"/>
  <c r="J80" i="20" l="1"/>
  <c r="J17" i="20"/>
  <c r="H80" i="20"/>
  <c r="D80" i="20"/>
  <c r="D78" i="20"/>
  <c r="E16" i="20"/>
  <c r="F16" i="20" s="1"/>
  <c r="H78" i="20"/>
  <c r="H79" i="20" l="1"/>
  <c r="I79" i="20" s="1"/>
  <c r="I78" i="20"/>
  <c r="D79" i="20"/>
  <c r="E79" i="20" s="1"/>
  <c r="E78" i="20"/>
  <c r="E77" i="19" l="1"/>
  <c r="E76" i="19"/>
  <c r="E75" i="19"/>
  <c r="F75" i="19" s="1"/>
  <c r="D75" i="19"/>
  <c r="C75" i="19"/>
  <c r="B75" i="19"/>
  <c r="E74" i="19"/>
  <c r="E73" i="19"/>
  <c r="D72" i="19"/>
  <c r="E72" i="19" s="1"/>
  <c r="F72" i="19" s="1"/>
  <c r="C72" i="19"/>
  <c r="B72" i="19"/>
  <c r="B66" i="19" s="1"/>
  <c r="E71" i="19"/>
  <c r="E70" i="19"/>
  <c r="E69" i="19"/>
  <c r="E68" i="19"/>
  <c r="D67" i="19"/>
  <c r="E67" i="19" s="1"/>
  <c r="F67" i="19" s="1"/>
  <c r="C67" i="19"/>
  <c r="C66" i="19" s="1"/>
  <c r="B67" i="19"/>
  <c r="D66" i="19"/>
  <c r="E66" i="19" s="1"/>
  <c r="F66" i="19" s="1"/>
  <c r="E65" i="19"/>
  <c r="E64" i="19"/>
  <c r="E63" i="19"/>
  <c r="F63" i="19" s="1"/>
  <c r="D63" i="19"/>
  <c r="C63" i="19"/>
  <c r="B63" i="19"/>
  <c r="E62" i="19"/>
  <c r="E61" i="19"/>
  <c r="D60" i="19"/>
  <c r="E60" i="19" s="1"/>
  <c r="F60" i="19" s="1"/>
  <c r="C60" i="19"/>
  <c r="B60" i="19"/>
  <c r="E59" i="19"/>
  <c r="E58" i="19"/>
  <c r="E57" i="19"/>
  <c r="E56" i="19"/>
  <c r="D55" i="19"/>
  <c r="E55" i="19" s="1"/>
  <c r="F55" i="19" s="1"/>
  <c r="C55" i="19"/>
  <c r="B55" i="19"/>
  <c r="E54" i="19"/>
  <c r="E53" i="19"/>
  <c r="D52" i="19"/>
  <c r="E52" i="19" s="1"/>
  <c r="F52" i="19" s="1"/>
  <c r="C52" i="19"/>
  <c r="B52" i="19"/>
  <c r="E51" i="19"/>
  <c r="E50" i="19"/>
  <c r="E49" i="19"/>
  <c r="F49" i="19" s="1"/>
  <c r="D49" i="19"/>
  <c r="C49" i="19"/>
  <c r="B49" i="19"/>
  <c r="E48" i="19"/>
  <c r="E47" i="19"/>
  <c r="D46" i="19"/>
  <c r="E46" i="19" s="1"/>
  <c r="F46" i="19" s="1"/>
  <c r="C46" i="19"/>
  <c r="B46" i="19"/>
  <c r="B30" i="19" s="1"/>
  <c r="E45" i="19"/>
  <c r="E44" i="19"/>
  <c r="E43" i="19"/>
  <c r="E42" i="19"/>
  <c r="D41" i="19"/>
  <c r="E41" i="19" s="1"/>
  <c r="F41" i="19" s="1"/>
  <c r="C41" i="19"/>
  <c r="E40" i="19"/>
  <c r="E39" i="19"/>
  <c r="E38" i="19"/>
  <c r="E37" i="19"/>
  <c r="E36" i="19"/>
  <c r="E35" i="19"/>
  <c r="D34" i="19"/>
  <c r="E34" i="19" s="1"/>
  <c r="F34" i="19" s="1"/>
  <c r="C34" i="19"/>
  <c r="C30" i="19" s="1"/>
  <c r="B34" i="19"/>
  <c r="E33" i="19"/>
  <c r="E32" i="19"/>
  <c r="D31" i="19"/>
  <c r="E31" i="19" s="1"/>
  <c r="F31" i="19" s="1"/>
  <c r="C31" i="19"/>
  <c r="B31" i="19"/>
  <c r="E29" i="19"/>
  <c r="E28" i="19"/>
  <c r="D27" i="19"/>
  <c r="E27" i="19" s="1"/>
  <c r="F27" i="19" s="1"/>
  <c r="C27" i="19"/>
  <c r="B27" i="19"/>
  <c r="B16" i="19" s="1"/>
  <c r="E26" i="19"/>
  <c r="E25" i="19"/>
  <c r="D24" i="19"/>
  <c r="E24" i="19" s="1"/>
  <c r="F24" i="19" s="1"/>
  <c r="C24" i="19"/>
  <c r="C16" i="19" s="1"/>
  <c r="B24" i="19"/>
  <c r="E23" i="19"/>
  <c r="E22" i="19"/>
  <c r="E21" i="19"/>
  <c r="E20" i="19"/>
  <c r="E19" i="19"/>
  <c r="E18" i="19"/>
  <c r="H17" i="19"/>
  <c r="H16" i="19" s="1"/>
  <c r="G17" i="19"/>
  <c r="G16" i="19" s="1"/>
  <c r="D17" i="19"/>
  <c r="D16" i="19" s="1"/>
  <c r="C17" i="19"/>
  <c r="B17" i="19"/>
  <c r="H78" i="19" l="1"/>
  <c r="I16" i="19"/>
  <c r="J16" i="19" s="1"/>
  <c r="G78" i="19"/>
  <c r="E16" i="19"/>
  <c r="F16" i="19" s="1"/>
  <c r="C78" i="19"/>
  <c r="B78" i="19"/>
  <c r="E17" i="19"/>
  <c r="I17" i="19"/>
  <c r="D30" i="19"/>
  <c r="E30" i="19" s="1"/>
  <c r="F30" i="19" s="1"/>
  <c r="F17" i="19" l="1"/>
  <c r="F80" i="19"/>
  <c r="D78" i="19"/>
  <c r="G79" i="19"/>
  <c r="C79" i="19"/>
  <c r="J80" i="19"/>
  <c r="J17" i="19"/>
  <c r="H80" i="19"/>
  <c r="H79" i="19"/>
  <c r="I79" i="19" s="1"/>
  <c r="I78" i="19"/>
  <c r="D79" i="19" l="1"/>
  <c r="E78" i="19"/>
  <c r="E79" i="19" l="1"/>
  <c r="D80" i="19"/>
  <c r="E77" i="18" l="1"/>
  <c r="E76" i="18"/>
  <c r="E75" i="18"/>
  <c r="F75" i="18" s="1"/>
  <c r="D75" i="18"/>
  <c r="C75" i="18"/>
  <c r="B75" i="18"/>
  <c r="E74" i="18"/>
  <c r="E73" i="18"/>
  <c r="D72" i="18"/>
  <c r="E72" i="18" s="1"/>
  <c r="F72" i="18" s="1"/>
  <c r="C72" i="18"/>
  <c r="B72" i="18"/>
  <c r="B66" i="18" s="1"/>
  <c r="E71" i="18"/>
  <c r="E70" i="18"/>
  <c r="E69" i="18"/>
  <c r="E68" i="18"/>
  <c r="D67" i="18"/>
  <c r="E67" i="18" s="1"/>
  <c r="F67" i="18" s="1"/>
  <c r="C67" i="18"/>
  <c r="C66" i="18" s="1"/>
  <c r="B67" i="18"/>
  <c r="D66" i="18"/>
  <c r="E66" i="18" s="1"/>
  <c r="F66" i="18" s="1"/>
  <c r="E65" i="18"/>
  <c r="E64" i="18"/>
  <c r="E63" i="18"/>
  <c r="F63" i="18" s="1"/>
  <c r="D63" i="18"/>
  <c r="C63" i="18"/>
  <c r="B63" i="18"/>
  <c r="E62" i="18"/>
  <c r="E61" i="18"/>
  <c r="D60" i="18"/>
  <c r="E60" i="18" s="1"/>
  <c r="F60" i="18" s="1"/>
  <c r="C60" i="18"/>
  <c r="B60" i="18"/>
  <c r="E59" i="18"/>
  <c r="E58" i="18"/>
  <c r="E57" i="18"/>
  <c r="E56" i="18"/>
  <c r="D55" i="18"/>
  <c r="E55" i="18" s="1"/>
  <c r="F55" i="18" s="1"/>
  <c r="C55" i="18"/>
  <c r="B55" i="18"/>
  <c r="E54" i="18"/>
  <c r="E53" i="18"/>
  <c r="D52" i="18"/>
  <c r="E52" i="18" s="1"/>
  <c r="F52" i="18" s="1"/>
  <c r="C52" i="18"/>
  <c r="B52" i="18"/>
  <c r="E51" i="18"/>
  <c r="E50" i="18"/>
  <c r="E49" i="18"/>
  <c r="F49" i="18" s="1"/>
  <c r="D49" i="18"/>
  <c r="C49" i="18"/>
  <c r="B49" i="18"/>
  <c r="E48" i="18"/>
  <c r="E47" i="18"/>
  <c r="D46" i="18"/>
  <c r="E46" i="18" s="1"/>
  <c r="F46" i="18" s="1"/>
  <c r="C46" i="18"/>
  <c r="B46" i="18"/>
  <c r="B30" i="18" s="1"/>
  <c r="E45" i="18"/>
  <c r="E44" i="18"/>
  <c r="E43" i="18"/>
  <c r="E42" i="18"/>
  <c r="D41" i="18"/>
  <c r="E41" i="18" s="1"/>
  <c r="F41" i="18" s="1"/>
  <c r="C41" i="18"/>
  <c r="E40" i="18"/>
  <c r="E39" i="18"/>
  <c r="E38" i="18"/>
  <c r="E37" i="18"/>
  <c r="E36" i="18"/>
  <c r="E35" i="18"/>
  <c r="D34" i="18"/>
  <c r="E34" i="18" s="1"/>
  <c r="F34" i="18" s="1"/>
  <c r="C34" i="18"/>
  <c r="C30" i="18" s="1"/>
  <c r="B34" i="18"/>
  <c r="I33" i="18"/>
  <c r="E33" i="18"/>
  <c r="I32" i="18"/>
  <c r="E32" i="18"/>
  <c r="H31" i="18"/>
  <c r="H30" i="18" s="1"/>
  <c r="I30" i="18" s="1"/>
  <c r="J30" i="18" s="1"/>
  <c r="G31" i="18"/>
  <c r="D31" i="18"/>
  <c r="E31" i="18" s="1"/>
  <c r="F31" i="18" s="1"/>
  <c r="C31" i="18"/>
  <c r="B31" i="18"/>
  <c r="I29" i="18"/>
  <c r="E29" i="18"/>
  <c r="I28" i="18"/>
  <c r="E28" i="18"/>
  <c r="H27" i="18"/>
  <c r="I27" i="18" s="1"/>
  <c r="J27" i="18" s="1"/>
  <c r="G27" i="18"/>
  <c r="D27" i="18"/>
  <c r="E27" i="18" s="1"/>
  <c r="F27" i="18" s="1"/>
  <c r="C27" i="18"/>
  <c r="B27" i="18"/>
  <c r="B16" i="18" s="1"/>
  <c r="I26" i="18"/>
  <c r="E26" i="18"/>
  <c r="I25" i="18"/>
  <c r="E25" i="18"/>
  <c r="H24" i="18"/>
  <c r="I24" i="18" s="1"/>
  <c r="J24" i="18" s="1"/>
  <c r="G24" i="18"/>
  <c r="D24" i="18"/>
  <c r="E24" i="18" s="1"/>
  <c r="C24" i="18"/>
  <c r="B24" i="18"/>
  <c r="I23" i="18"/>
  <c r="E23" i="18"/>
  <c r="I22" i="18"/>
  <c r="E22" i="18"/>
  <c r="I21" i="18"/>
  <c r="E21" i="18"/>
  <c r="I20" i="18"/>
  <c r="E20" i="18"/>
  <c r="I19" i="18"/>
  <c r="E19" i="18"/>
  <c r="I18" i="18"/>
  <c r="E18" i="18"/>
  <c r="H17" i="18"/>
  <c r="I17" i="18" s="1"/>
  <c r="G17" i="18"/>
  <c r="E17" i="18"/>
  <c r="C17" i="18"/>
  <c r="C16" i="18" s="1"/>
  <c r="C78" i="18" s="1"/>
  <c r="B17" i="18"/>
  <c r="D16" i="18"/>
  <c r="E16" i="18" s="1"/>
  <c r="F16" i="18" s="1"/>
  <c r="G30" i="18" l="1"/>
  <c r="H16" i="18"/>
  <c r="I16" i="18" s="1"/>
  <c r="J16" i="18" s="1"/>
  <c r="G16" i="18"/>
  <c r="F24" i="18"/>
  <c r="F80" i="18"/>
  <c r="J17" i="18"/>
  <c r="C79" i="18"/>
  <c r="B78" i="18"/>
  <c r="I31" i="18"/>
  <c r="J31" i="18" s="1"/>
  <c r="F17" i="18"/>
  <c r="D30" i="18"/>
  <c r="E30" i="18" s="1"/>
  <c r="F30" i="18" s="1"/>
  <c r="H78" i="18"/>
  <c r="D78" i="18"/>
  <c r="G78" i="18" l="1"/>
  <c r="G79" i="18" s="1"/>
  <c r="J80" i="18"/>
  <c r="H80" i="18"/>
  <c r="D79" i="18"/>
  <c r="E78" i="18"/>
  <c r="I78" i="18"/>
  <c r="H79" i="18"/>
  <c r="I79" i="18" s="1"/>
  <c r="E79" i="18" l="1"/>
  <c r="D80" i="18"/>
  <c r="I77" i="13" l="1"/>
  <c r="E77" i="13"/>
  <c r="I76" i="13"/>
  <c r="E76" i="13"/>
  <c r="H75" i="13"/>
  <c r="I75" i="13" s="1"/>
  <c r="J75" i="13" s="1"/>
  <c r="G75" i="13"/>
  <c r="G66" i="13" s="1"/>
  <c r="D75" i="13"/>
  <c r="E75" i="13" s="1"/>
  <c r="F75" i="13" s="1"/>
  <c r="C75" i="13"/>
  <c r="C66" i="13" s="1"/>
  <c r="B75" i="13"/>
  <c r="I74" i="13"/>
  <c r="E74" i="13"/>
  <c r="I73" i="13"/>
  <c r="E73" i="13"/>
  <c r="H72" i="13"/>
  <c r="H66" i="13" s="1"/>
  <c r="I66" i="13" s="1"/>
  <c r="J66" i="13" s="1"/>
  <c r="G72" i="13"/>
  <c r="D72" i="13"/>
  <c r="D66" i="13" s="1"/>
  <c r="E66" i="13" s="1"/>
  <c r="F66" i="13" s="1"/>
  <c r="C72" i="13"/>
  <c r="B72" i="13"/>
  <c r="I71" i="13"/>
  <c r="E71" i="13"/>
  <c r="I70" i="13"/>
  <c r="E70" i="13"/>
  <c r="I69" i="13"/>
  <c r="E69" i="13"/>
  <c r="I68" i="13"/>
  <c r="E68" i="13"/>
  <c r="I67" i="13"/>
  <c r="J67" i="13" s="1"/>
  <c r="H67" i="13"/>
  <c r="G67" i="13"/>
  <c r="E67" i="13"/>
  <c r="F67" i="13" s="1"/>
  <c r="D67" i="13"/>
  <c r="C67" i="13"/>
  <c r="B67" i="13"/>
  <c r="B66" i="13"/>
  <c r="I65" i="13"/>
  <c r="E65" i="13"/>
  <c r="I64" i="13"/>
  <c r="E64" i="13"/>
  <c r="H63" i="13"/>
  <c r="I63" i="13" s="1"/>
  <c r="J63" i="13" s="1"/>
  <c r="G63" i="13"/>
  <c r="D63" i="13"/>
  <c r="E63" i="13" s="1"/>
  <c r="F63" i="13" s="1"/>
  <c r="C63" i="13"/>
  <c r="B63" i="13"/>
  <c r="I62" i="13"/>
  <c r="E62" i="13"/>
  <c r="I61" i="13"/>
  <c r="E61" i="13"/>
  <c r="H60" i="13"/>
  <c r="I60" i="13" s="1"/>
  <c r="J60" i="13" s="1"/>
  <c r="G60" i="13"/>
  <c r="D60" i="13"/>
  <c r="E60" i="13" s="1"/>
  <c r="F60" i="13" s="1"/>
  <c r="C60" i="13"/>
  <c r="B60" i="13"/>
  <c r="I59" i="13"/>
  <c r="E59" i="13"/>
  <c r="I58" i="13"/>
  <c r="E58" i="13"/>
  <c r="I57" i="13"/>
  <c r="E57" i="13"/>
  <c r="I56" i="13"/>
  <c r="E56" i="13"/>
  <c r="I55" i="13"/>
  <c r="J55" i="13" s="1"/>
  <c r="H55" i="13"/>
  <c r="G55" i="13"/>
  <c r="E55" i="13"/>
  <c r="F55" i="13" s="1"/>
  <c r="D55" i="13"/>
  <c r="C55" i="13"/>
  <c r="B55" i="13"/>
  <c r="I54" i="13"/>
  <c r="E54" i="13"/>
  <c r="I53" i="13"/>
  <c r="E53" i="13"/>
  <c r="H52" i="13"/>
  <c r="G52" i="13"/>
  <c r="D52" i="13"/>
  <c r="C52" i="13"/>
  <c r="B52" i="13"/>
  <c r="I51" i="13"/>
  <c r="E51" i="13"/>
  <c r="I50" i="13"/>
  <c r="E50" i="13"/>
  <c r="H49" i="13"/>
  <c r="I49" i="13" s="1"/>
  <c r="J49" i="13" s="1"/>
  <c r="G49" i="13"/>
  <c r="D49" i="13"/>
  <c r="E49" i="13" s="1"/>
  <c r="F49" i="13" s="1"/>
  <c r="C49" i="13"/>
  <c r="B49" i="13"/>
  <c r="I48" i="13"/>
  <c r="E48" i="13"/>
  <c r="I47" i="13"/>
  <c r="E47" i="13"/>
  <c r="H46" i="13"/>
  <c r="G46" i="13"/>
  <c r="D46" i="13"/>
  <c r="C46" i="13"/>
  <c r="B46" i="13"/>
  <c r="I45" i="13"/>
  <c r="E45" i="13"/>
  <c r="I44" i="13"/>
  <c r="E44" i="13"/>
  <c r="I43" i="13"/>
  <c r="E43" i="13"/>
  <c r="I42" i="13"/>
  <c r="E42" i="13"/>
  <c r="I41" i="13"/>
  <c r="J41" i="13" s="1"/>
  <c r="H41" i="13"/>
  <c r="G41" i="13"/>
  <c r="E41" i="13"/>
  <c r="F41" i="13" s="1"/>
  <c r="D41" i="13"/>
  <c r="C41" i="13"/>
  <c r="I40" i="13"/>
  <c r="E40" i="13"/>
  <c r="I39" i="13"/>
  <c r="E39" i="13"/>
  <c r="I38" i="13"/>
  <c r="E38" i="13"/>
  <c r="I37" i="13"/>
  <c r="E37" i="13"/>
  <c r="I36" i="13"/>
  <c r="E36" i="13"/>
  <c r="I35" i="13"/>
  <c r="E35" i="13"/>
  <c r="I34" i="13"/>
  <c r="J34" i="13" s="1"/>
  <c r="H34" i="13"/>
  <c r="G34" i="13"/>
  <c r="E34" i="13"/>
  <c r="F34" i="13" s="1"/>
  <c r="D34" i="13"/>
  <c r="C34" i="13"/>
  <c r="B34" i="13"/>
  <c r="I33" i="13"/>
  <c r="E33" i="13"/>
  <c r="I32" i="13"/>
  <c r="E32" i="13"/>
  <c r="H31" i="13"/>
  <c r="I31" i="13" s="1"/>
  <c r="J31" i="13" s="1"/>
  <c r="G31" i="13"/>
  <c r="D31" i="13"/>
  <c r="E31" i="13" s="1"/>
  <c r="F31" i="13" s="1"/>
  <c r="C31" i="13"/>
  <c r="B31" i="13"/>
  <c r="G30" i="13"/>
  <c r="C30" i="13"/>
  <c r="I29" i="13"/>
  <c r="E29" i="13"/>
  <c r="I28" i="13"/>
  <c r="E28" i="13"/>
  <c r="H27" i="13"/>
  <c r="G27" i="13"/>
  <c r="D27" i="13"/>
  <c r="C27" i="13"/>
  <c r="B27" i="13"/>
  <c r="I26" i="13"/>
  <c r="E26" i="13"/>
  <c r="I25" i="13"/>
  <c r="E25" i="13"/>
  <c r="I24" i="13"/>
  <c r="J24" i="13" s="1"/>
  <c r="H24" i="13"/>
  <c r="G24" i="13"/>
  <c r="E24" i="13"/>
  <c r="F24" i="13" s="1"/>
  <c r="D24" i="13"/>
  <c r="C24" i="13"/>
  <c r="B24" i="13"/>
  <c r="I23" i="13"/>
  <c r="E23" i="13"/>
  <c r="I22" i="13"/>
  <c r="E22" i="13"/>
  <c r="I21" i="13"/>
  <c r="E21" i="13"/>
  <c r="I20" i="13"/>
  <c r="E20" i="13"/>
  <c r="I19" i="13"/>
  <c r="E19" i="13"/>
  <c r="I18" i="13"/>
  <c r="E18" i="13"/>
  <c r="H17" i="13"/>
  <c r="G17" i="13"/>
  <c r="D17" i="13"/>
  <c r="E17" i="13" s="1"/>
  <c r="C17" i="13"/>
  <c r="B17" i="13"/>
  <c r="B16" i="13" s="1"/>
  <c r="G16" i="13"/>
  <c r="G78" i="13" s="1"/>
  <c r="C16" i="13"/>
  <c r="C78" i="13" s="1"/>
  <c r="I27" i="13" l="1"/>
  <c r="J27" i="13" s="1"/>
  <c r="H16" i="13"/>
  <c r="F17" i="13"/>
  <c r="E46" i="13"/>
  <c r="F46" i="13" s="1"/>
  <c r="D30" i="13"/>
  <c r="E30" i="13" s="1"/>
  <c r="F30" i="13" s="1"/>
  <c r="I52" i="13"/>
  <c r="J52" i="13" s="1"/>
  <c r="E27" i="13"/>
  <c r="F27" i="13" s="1"/>
  <c r="D16" i="13"/>
  <c r="I17" i="13"/>
  <c r="B30" i="13"/>
  <c r="B78" i="13" s="1"/>
  <c r="I46" i="13"/>
  <c r="J46" i="13" s="1"/>
  <c r="H30" i="13"/>
  <c r="I30" i="13" s="1"/>
  <c r="J30" i="13" s="1"/>
  <c r="E52" i="13"/>
  <c r="F52" i="13" s="1"/>
  <c r="E72" i="13"/>
  <c r="F72" i="13" s="1"/>
  <c r="I72" i="13"/>
  <c r="J72" i="13" s="1"/>
  <c r="G79" i="13" l="1"/>
  <c r="C79" i="13"/>
  <c r="D78" i="13"/>
  <c r="E16" i="13"/>
  <c r="F16" i="13" s="1"/>
  <c r="I16" i="13"/>
  <c r="J16" i="13" s="1"/>
  <c r="H78" i="13"/>
  <c r="H80" i="13"/>
  <c r="J80" i="13"/>
  <c r="J17" i="13"/>
  <c r="F80" i="13"/>
  <c r="E78" i="13" l="1"/>
  <c r="D79" i="13"/>
  <c r="H79" i="13"/>
  <c r="I79" i="13" s="1"/>
  <c r="I78" i="13"/>
  <c r="E79" i="13" l="1"/>
  <c r="D80" i="13"/>
  <c r="I77" i="11" l="1"/>
  <c r="E77" i="11"/>
  <c r="I76" i="11"/>
  <c r="E76" i="11"/>
  <c r="H75" i="11"/>
  <c r="I75" i="11" s="1"/>
  <c r="J75" i="11" s="1"/>
  <c r="G75" i="11"/>
  <c r="D75" i="11"/>
  <c r="E75" i="11" s="1"/>
  <c r="F75" i="11" s="1"/>
  <c r="C75" i="11"/>
  <c r="B75" i="11"/>
  <c r="I74" i="11"/>
  <c r="E74" i="11"/>
  <c r="I73" i="11"/>
  <c r="E73" i="11"/>
  <c r="I72" i="11"/>
  <c r="J72" i="11" s="1"/>
  <c r="H72" i="11"/>
  <c r="G72" i="11"/>
  <c r="D72" i="11"/>
  <c r="E72" i="11" s="1"/>
  <c r="F72" i="11" s="1"/>
  <c r="C72" i="11"/>
  <c r="B72" i="11"/>
  <c r="I71" i="11"/>
  <c r="E71" i="11"/>
  <c r="I70" i="11"/>
  <c r="E70" i="11"/>
  <c r="I69" i="11"/>
  <c r="E69" i="11"/>
  <c r="I68" i="11"/>
  <c r="E68" i="11"/>
  <c r="H67" i="11"/>
  <c r="I67" i="11" s="1"/>
  <c r="J67" i="11" s="1"/>
  <c r="G67" i="11"/>
  <c r="D67" i="11"/>
  <c r="E67" i="11" s="1"/>
  <c r="F67" i="11" s="1"/>
  <c r="C67" i="11"/>
  <c r="B67" i="11"/>
  <c r="B66" i="11" s="1"/>
  <c r="G66" i="11"/>
  <c r="C66" i="11"/>
  <c r="I65" i="11"/>
  <c r="E65" i="11"/>
  <c r="I64" i="11"/>
  <c r="E64" i="11"/>
  <c r="H63" i="11"/>
  <c r="I63" i="11" s="1"/>
  <c r="J63" i="11" s="1"/>
  <c r="G63" i="11"/>
  <c r="D63" i="11"/>
  <c r="E63" i="11" s="1"/>
  <c r="F63" i="11" s="1"/>
  <c r="C63" i="11"/>
  <c r="B63" i="11"/>
  <c r="I62" i="11"/>
  <c r="E62" i="11"/>
  <c r="I61" i="11"/>
  <c r="E61" i="11"/>
  <c r="I60" i="11"/>
  <c r="J60" i="11" s="1"/>
  <c r="H60" i="11"/>
  <c r="G60" i="11"/>
  <c r="E60" i="11"/>
  <c r="F60" i="11" s="1"/>
  <c r="D60" i="11"/>
  <c r="C60" i="11"/>
  <c r="B60" i="11"/>
  <c r="I59" i="11"/>
  <c r="E59" i="11"/>
  <c r="I58" i="11"/>
  <c r="E58" i="11"/>
  <c r="I57" i="11"/>
  <c r="E57" i="11"/>
  <c r="I56" i="11"/>
  <c r="E56" i="11"/>
  <c r="H55" i="11"/>
  <c r="I55" i="11" s="1"/>
  <c r="J55" i="11" s="1"/>
  <c r="G55" i="11"/>
  <c r="D55" i="11"/>
  <c r="E55" i="11" s="1"/>
  <c r="F55" i="11" s="1"/>
  <c r="C55" i="11"/>
  <c r="B55" i="11"/>
  <c r="I54" i="11"/>
  <c r="E54" i="11"/>
  <c r="I53" i="11"/>
  <c r="E53" i="11"/>
  <c r="H52" i="11"/>
  <c r="I52" i="11" s="1"/>
  <c r="J52" i="11" s="1"/>
  <c r="G52" i="11"/>
  <c r="D52" i="11"/>
  <c r="E52" i="11" s="1"/>
  <c r="F52" i="11" s="1"/>
  <c r="C52" i="11"/>
  <c r="B52" i="11"/>
  <c r="I51" i="11"/>
  <c r="E51" i="11"/>
  <c r="I50" i="11"/>
  <c r="E50" i="11"/>
  <c r="H49" i="11"/>
  <c r="I49" i="11" s="1"/>
  <c r="J49" i="11" s="1"/>
  <c r="G49" i="11"/>
  <c r="D49" i="11"/>
  <c r="E49" i="11" s="1"/>
  <c r="F49" i="11" s="1"/>
  <c r="C49" i="11"/>
  <c r="B49" i="11"/>
  <c r="I48" i="11"/>
  <c r="E48" i="11"/>
  <c r="I47" i="11"/>
  <c r="E47" i="11"/>
  <c r="I46" i="11"/>
  <c r="J46" i="11" s="1"/>
  <c r="H46" i="11"/>
  <c r="G46" i="11"/>
  <c r="E46" i="11"/>
  <c r="F46" i="11" s="1"/>
  <c r="D46" i="11"/>
  <c r="C46" i="11"/>
  <c r="B46" i="11"/>
  <c r="I45" i="11"/>
  <c r="E45" i="11"/>
  <c r="I44" i="11"/>
  <c r="E44" i="11"/>
  <c r="I43" i="11"/>
  <c r="E43" i="11"/>
  <c r="I42" i="11"/>
  <c r="E42" i="11"/>
  <c r="H41" i="11"/>
  <c r="I41" i="11" s="1"/>
  <c r="J41" i="11" s="1"/>
  <c r="G41" i="11"/>
  <c r="F41" i="11"/>
  <c r="D41" i="11"/>
  <c r="E41" i="11" s="1"/>
  <c r="C41" i="11"/>
  <c r="I40" i="11"/>
  <c r="E40" i="11"/>
  <c r="I39" i="11"/>
  <c r="E39" i="11"/>
  <c r="I38" i="11"/>
  <c r="E38" i="11"/>
  <c r="I37" i="11"/>
  <c r="E37" i="11"/>
  <c r="I36" i="11"/>
  <c r="E36" i="11"/>
  <c r="I35" i="11"/>
  <c r="E35" i="11"/>
  <c r="H34" i="11"/>
  <c r="I34" i="11" s="1"/>
  <c r="J34" i="11" s="1"/>
  <c r="G34" i="11"/>
  <c r="D34" i="11"/>
  <c r="E34" i="11" s="1"/>
  <c r="F34" i="11" s="1"/>
  <c r="C34" i="11"/>
  <c r="B34" i="11"/>
  <c r="B30" i="11" s="1"/>
  <c r="I33" i="11"/>
  <c r="E33" i="11"/>
  <c r="I32" i="11"/>
  <c r="E32" i="11"/>
  <c r="H31" i="11"/>
  <c r="I31" i="11" s="1"/>
  <c r="J31" i="11" s="1"/>
  <c r="G31" i="11"/>
  <c r="G30" i="11" s="1"/>
  <c r="D31" i="11"/>
  <c r="E31" i="11" s="1"/>
  <c r="F31" i="11" s="1"/>
  <c r="C31" i="11"/>
  <c r="C30" i="11" s="1"/>
  <c r="B31" i="11"/>
  <c r="H30" i="11"/>
  <c r="I30" i="11" s="1"/>
  <c r="J30" i="11" s="1"/>
  <c r="D30" i="11"/>
  <c r="E30" i="11" s="1"/>
  <c r="F30" i="11" s="1"/>
  <c r="I29" i="11"/>
  <c r="E29" i="11"/>
  <c r="I28" i="11"/>
  <c r="E28" i="11"/>
  <c r="I27" i="11"/>
  <c r="J27" i="11" s="1"/>
  <c r="H27" i="11"/>
  <c r="G27" i="11"/>
  <c r="E27" i="11"/>
  <c r="F27" i="11" s="1"/>
  <c r="D27" i="11"/>
  <c r="C27" i="11"/>
  <c r="B27" i="11"/>
  <c r="I26" i="11"/>
  <c r="E26" i="11"/>
  <c r="I25" i="11"/>
  <c r="E25" i="11"/>
  <c r="H24" i="11"/>
  <c r="G24" i="11"/>
  <c r="D24" i="11"/>
  <c r="E24" i="11" s="1"/>
  <c r="F24" i="11" s="1"/>
  <c r="C24" i="11"/>
  <c r="B24" i="11"/>
  <c r="B16" i="11" s="1"/>
  <c r="B78" i="11" s="1"/>
  <c r="I23" i="11"/>
  <c r="E23" i="11"/>
  <c r="I22" i="11"/>
  <c r="E22" i="11"/>
  <c r="I21" i="11"/>
  <c r="E21" i="11"/>
  <c r="I20" i="11"/>
  <c r="E20" i="11"/>
  <c r="I19" i="11"/>
  <c r="E19" i="11"/>
  <c r="I18" i="11"/>
  <c r="E18" i="11"/>
  <c r="H17" i="11"/>
  <c r="I17" i="11" s="1"/>
  <c r="G17" i="11"/>
  <c r="G16" i="11" s="1"/>
  <c r="G78" i="11" s="1"/>
  <c r="G79" i="11" s="1"/>
  <c r="D17" i="11"/>
  <c r="E17" i="11" s="1"/>
  <c r="C17" i="11"/>
  <c r="C16" i="11" s="1"/>
  <c r="C78" i="11" s="1"/>
  <c r="C79" i="11" s="1"/>
  <c r="B17" i="11"/>
  <c r="H16" i="11"/>
  <c r="D16" i="11"/>
  <c r="I16" i="11" l="1"/>
  <c r="J16" i="11" s="1"/>
  <c r="H78" i="11"/>
  <c r="J17" i="11"/>
  <c r="E16" i="11"/>
  <c r="F16" i="11" s="1"/>
  <c r="F17" i="11"/>
  <c r="F80" i="11"/>
  <c r="I24" i="11"/>
  <c r="J24" i="11" s="1"/>
  <c r="D66" i="11"/>
  <c r="E66" i="11" s="1"/>
  <c r="F66" i="11" s="1"/>
  <c r="H66" i="11"/>
  <c r="I66" i="11" s="1"/>
  <c r="J66" i="11" s="1"/>
  <c r="J80" i="11" l="1"/>
  <c r="D78" i="11"/>
  <c r="H79" i="11"/>
  <c r="I79" i="11" s="1"/>
  <c r="I78" i="11"/>
  <c r="H80" i="11"/>
  <c r="D79" i="11" l="1"/>
  <c r="E78" i="11"/>
  <c r="E79" i="11" l="1"/>
  <c r="D80" i="11"/>
  <c r="F63" i="10" l="1"/>
  <c r="I77" i="10"/>
  <c r="E77" i="10"/>
  <c r="I76" i="10"/>
  <c r="E76" i="10"/>
  <c r="H75" i="10"/>
  <c r="I75" i="10" s="1"/>
  <c r="J75" i="10" s="1"/>
  <c r="G75" i="10"/>
  <c r="G66" i="10" s="1"/>
  <c r="D75" i="10"/>
  <c r="E75" i="10" s="1"/>
  <c r="F75" i="10" s="1"/>
  <c r="C75" i="10"/>
  <c r="B75" i="10"/>
  <c r="I74" i="10"/>
  <c r="E74" i="10"/>
  <c r="I73" i="10"/>
  <c r="E73" i="10"/>
  <c r="H72" i="10"/>
  <c r="I72" i="10" s="1"/>
  <c r="J72" i="10" s="1"/>
  <c r="G72" i="10"/>
  <c r="D72" i="10"/>
  <c r="E72" i="10" s="1"/>
  <c r="F72" i="10" s="1"/>
  <c r="C72" i="10"/>
  <c r="B72" i="10"/>
  <c r="I71" i="10"/>
  <c r="E71" i="10"/>
  <c r="I70" i="10"/>
  <c r="E70" i="10"/>
  <c r="I69" i="10"/>
  <c r="E69" i="10"/>
  <c r="I68" i="10"/>
  <c r="E68" i="10"/>
  <c r="H67" i="10"/>
  <c r="I67" i="10" s="1"/>
  <c r="J67" i="10" s="1"/>
  <c r="G67" i="10"/>
  <c r="D67" i="10"/>
  <c r="E67" i="10" s="1"/>
  <c r="F67" i="10" s="1"/>
  <c r="C67" i="10"/>
  <c r="B67" i="10"/>
  <c r="B66" i="10" s="1"/>
  <c r="C66" i="10"/>
  <c r="I65" i="10"/>
  <c r="E65" i="10"/>
  <c r="I64" i="10"/>
  <c r="E64" i="10"/>
  <c r="H63" i="10"/>
  <c r="I63" i="10" s="1"/>
  <c r="J63" i="10" s="1"/>
  <c r="G63" i="10"/>
  <c r="D63" i="10"/>
  <c r="E63" i="10" s="1"/>
  <c r="C63" i="10"/>
  <c r="B63" i="10"/>
  <c r="I62" i="10"/>
  <c r="E62" i="10"/>
  <c r="I61" i="10"/>
  <c r="E61" i="10"/>
  <c r="H60" i="10"/>
  <c r="I60" i="10" s="1"/>
  <c r="J60" i="10" s="1"/>
  <c r="G60" i="10"/>
  <c r="D60" i="10"/>
  <c r="E60" i="10" s="1"/>
  <c r="F60" i="10" s="1"/>
  <c r="C60" i="10"/>
  <c r="B60" i="10"/>
  <c r="I59" i="10"/>
  <c r="E59" i="10"/>
  <c r="I58" i="10"/>
  <c r="E58" i="10"/>
  <c r="I57" i="10"/>
  <c r="E57" i="10"/>
  <c r="I56" i="10"/>
  <c r="E56" i="10"/>
  <c r="H55" i="10"/>
  <c r="I55" i="10" s="1"/>
  <c r="J55" i="10" s="1"/>
  <c r="G55" i="10"/>
  <c r="D55" i="10"/>
  <c r="E55" i="10" s="1"/>
  <c r="F55" i="10" s="1"/>
  <c r="C55" i="10"/>
  <c r="B55" i="10"/>
  <c r="I54" i="10"/>
  <c r="E54" i="10"/>
  <c r="I53" i="10"/>
  <c r="E53" i="10"/>
  <c r="H52" i="10"/>
  <c r="I52" i="10" s="1"/>
  <c r="J52" i="10" s="1"/>
  <c r="G52" i="10"/>
  <c r="D52" i="10"/>
  <c r="E52" i="10" s="1"/>
  <c r="F52" i="10" s="1"/>
  <c r="C52" i="10"/>
  <c r="B52" i="10"/>
  <c r="I51" i="10"/>
  <c r="E51" i="10"/>
  <c r="I50" i="10"/>
  <c r="E50" i="10"/>
  <c r="H49" i="10"/>
  <c r="I49" i="10" s="1"/>
  <c r="J49" i="10" s="1"/>
  <c r="G49" i="10"/>
  <c r="D49" i="10"/>
  <c r="E49" i="10" s="1"/>
  <c r="F49" i="10" s="1"/>
  <c r="C49" i="10"/>
  <c r="B49" i="10"/>
  <c r="I48" i="10"/>
  <c r="E48" i="10"/>
  <c r="I47" i="10"/>
  <c r="E47" i="10"/>
  <c r="I46" i="10"/>
  <c r="J46" i="10" s="1"/>
  <c r="H46" i="10"/>
  <c r="G46" i="10"/>
  <c r="D46" i="10"/>
  <c r="E46" i="10" s="1"/>
  <c r="F46" i="10" s="1"/>
  <c r="C46" i="10"/>
  <c r="B46" i="10"/>
  <c r="I45" i="10"/>
  <c r="E45" i="10"/>
  <c r="I44" i="10"/>
  <c r="E44" i="10"/>
  <c r="I43" i="10"/>
  <c r="E43" i="10"/>
  <c r="I42" i="10"/>
  <c r="E42" i="10"/>
  <c r="H41" i="10"/>
  <c r="I41" i="10" s="1"/>
  <c r="J41" i="10" s="1"/>
  <c r="G41" i="10"/>
  <c r="D41" i="10"/>
  <c r="E41" i="10" s="1"/>
  <c r="F41" i="10" s="1"/>
  <c r="C41" i="10"/>
  <c r="I40" i="10"/>
  <c r="E40" i="10"/>
  <c r="I39" i="10"/>
  <c r="E39" i="10"/>
  <c r="I38" i="10"/>
  <c r="E38" i="10"/>
  <c r="I37" i="10"/>
  <c r="E37" i="10"/>
  <c r="I36" i="10"/>
  <c r="E36" i="10"/>
  <c r="I35" i="10"/>
  <c r="E35" i="10"/>
  <c r="H34" i="10"/>
  <c r="I34" i="10" s="1"/>
  <c r="J34" i="10" s="1"/>
  <c r="G34" i="10"/>
  <c r="D34" i="10"/>
  <c r="E34" i="10" s="1"/>
  <c r="F34" i="10" s="1"/>
  <c r="C34" i="10"/>
  <c r="B34" i="10"/>
  <c r="B30" i="10" s="1"/>
  <c r="I33" i="10"/>
  <c r="E33" i="10"/>
  <c r="I32" i="10"/>
  <c r="E32" i="10"/>
  <c r="H31" i="10"/>
  <c r="I31" i="10" s="1"/>
  <c r="J31" i="10" s="1"/>
  <c r="G31" i="10"/>
  <c r="D31" i="10"/>
  <c r="E31" i="10" s="1"/>
  <c r="F31" i="10" s="1"/>
  <c r="C31" i="10"/>
  <c r="C30" i="10" s="1"/>
  <c r="B31" i="10"/>
  <c r="I29" i="10"/>
  <c r="E29" i="10"/>
  <c r="I28" i="10"/>
  <c r="E28" i="10"/>
  <c r="H27" i="10"/>
  <c r="G27" i="10"/>
  <c r="D27" i="10"/>
  <c r="D16" i="10" s="1"/>
  <c r="C27" i="10"/>
  <c r="B27" i="10"/>
  <c r="I26" i="10"/>
  <c r="E26" i="10"/>
  <c r="I25" i="10"/>
  <c r="E25" i="10"/>
  <c r="G24" i="10"/>
  <c r="D24" i="10"/>
  <c r="E24" i="10" s="1"/>
  <c r="F24" i="10" s="1"/>
  <c r="C24" i="10"/>
  <c r="B24" i="10"/>
  <c r="B16" i="10" s="1"/>
  <c r="B78" i="10" s="1"/>
  <c r="I23" i="10"/>
  <c r="E23" i="10"/>
  <c r="I22" i="10"/>
  <c r="E22" i="10"/>
  <c r="I21" i="10"/>
  <c r="E21" i="10"/>
  <c r="I20" i="10"/>
  <c r="E20" i="10"/>
  <c r="I19" i="10"/>
  <c r="E19" i="10"/>
  <c r="I18" i="10"/>
  <c r="E18" i="10"/>
  <c r="H17" i="10"/>
  <c r="I17" i="10" s="1"/>
  <c r="G17" i="10"/>
  <c r="G16" i="10" s="1"/>
  <c r="D17" i="10"/>
  <c r="E17" i="10" s="1"/>
  <c r="C17" i="10"/>
  <c r="C16" i="10" s="1"/>
  <c r="C78" i="10" s="1"/>
  <c r="C79" i="10" s="1"/>
  <c r="B17" i="10"/>
  <c r="H16" i="10" l="1"/>
  <c r="G30" i="10"/>
  <c r="G78" i="10" s="1"/>
  <c r="G79" i="10" s="1"/>
  <c r="H30" i="10"/>
  <c r="I30" i="10" s="1"/>
  <c r="J30" i="10" s="1"/>
  <c r="I27" i="10"/>
  <c r="J27" i="10" s="1"/>
  <c r="D30" i="10"/>
  <c r="E30" i="10" s="1"/>
  <c r="F30" i="10" s="1"/>
  <c r="E27" i="10"/>
  <c r="F27" i="10" s="1"/>
  <c r="I16" i="10"/>
  <c r="J16" i="10" s="1"/>
  <c r="J17" i="10"/>
  <c r="E16" i="10"/>
  <c r="F16" i="10" s="1"/>
  <c r="F17" i="10"/>
  <c r="F80" i="10"/>
  <c r="I24" i="10"/>
  <c r="J24" i="10" s="1"/>
  <c r="D66" i="10"/>
  <c r="E66" i="10" s="1"/>
  <c r="F66" i="10" s="1"/>
  <c r="H66" i="10"/>
  <c r="I66" i="10" s="1"/>
  <c r="J66" i="10" s="1"/>
  <c r="H78" i="10" l="1"/>
  <c r="H79" i="10" s="1"/>
  <c r="I79" i="10" s="1"/>
  <c r="J80" i="10"/>
  <c r="D78" i="10"/>
  <c r="H80" i="10"/>
  <c r="I78" i="10" l="1"/>
  <c r="D79" i="10"/>
  <c r="E78" i="10"/>
  <c r="E79" i="10" l="1"/>
  <c r="D80" i="10"/>
  <c r="I77" i="9" l="1"/>
  <c r="E77" i="9"/>
  <c r="I76" i="9"/>
  <c r="E76" i="9"/>
  <c r="H75" i="9"/>
  <c r="I75" i="9" s="1"/>
  <c r="J75" i="9" s="1"/>
  <c r="G75" i="9"/>
  <c r="D75" i="9"/>
  <c r="E75" i="9" s="1"/>
  <c r="F75" i="9" s="1"/>
  <c r="C75" i="9"/>
  <c r="B75" i="9"/>
  <c r="I74" i="9"/>
  <c r="E74" i="9"/>
  <c r="I73" i="9"/>
  <c r="E73" i="9"/>
  <c r="H72" i="9"/>
  <c r="I72" i="9" s="1"/>
  <c r="J72" i="9" s="1"/>
  <c r="G72" i="9"/>
  <c r="D72" i="9"/>
  <c r="E72" i="9" s="1"/>
  <c r="F72" i="9" s="1"/>
  <c r="C72" i="9"/>
  <c r="B72" i="9"/>
  <c r="I71" i="9"/>
  <c r="E71" i="9"/>
  <c r="I70" i="9"/>
  <c r="E70" i="9"/>
  <c r="I69" i="9"/>
  <c r="E69" i="9"/>
  <c r="I68" i="9"/>
  <c r="E68" i="9"/>
  <c r="H67" i="9"/>
  <c r="I67" i="9" s="1"/>
  <c r="J67" i="9" s="1"/>
  <c r="G67" i="9"/>
  <c r="D67" i="9"/>
  <c r="E67" i="9" s="1"/>
  <c r="F67" i="9" s="1"/>
  <c r="C67" i="9"/>
  <c r="B67" i="9"/>
  <c r="B66" i="9" s="1"/>
  <c r="G66" i="9"/>
  <c r="C66" i="9"/>
  <c r="I65" i="9"/>
  <c r="E65" i="9"/>
  <c r="I64" i="9"/>
  <c r="E64" i="9"/>
  <c r="H63" i="9"/>
  <c r="I63" i="9" s="1"/>
  <c r="J63" i="9" s="1"/>
  <c r="G63" i="9"/>
  <c r="D63" i="9"/>
  <c r="E63" i="9" s="1"/>
  <c r="F63" i="9" s="1"/>
  <c r="C63" i="9"/>
  <c r="B63" i="9"/>
  <c r="I62" i="9"/>
  <c r="E62" i="9"/>
  <c r="I61" i="9"/>
  <c r="E61" i="9"/>
  <c r="H60" i="9"/>
  <c r="I60" i="9" s="1"/>
  <c r="J60" i="9" s="1"/>
  <c r="G60" i="9"/>
  <c r="D60" i="9"/>
  <c r="E60" i="9" s="1"/>
  <c r="F60" i="9" s="1"/>
  <c r="C60" i="9"/>
  <c r="B60" i="9"/>
  <c r="I59" i="9"/>
  <c r="E59" i="9"/>
  <c r="I58" i="9"/>
  <c r="E58" i="9"/>
  <c r="I57" i="9"/>
  <c r="E57" i="9"/>
  <c r="I56" i="9"/>
  <c r="E56" i="9"/>
  <c r="H55" i="9"/>
  <c r="I55" i="9" s="1"/>
  <c r="J55" i="9" s="1"/>
  <c r="G55" i="9"/>
  <c r="D55" i="9"/>
  <c r="E55" i="9" s="1"/>
  <c r="F55" i="9" s="1"/>
  <c r="C55" i="9"/>
  <c r="B55" i="9"/>
  <c r="I54" i="9"/>
  <c r="E54" i="9"/>
  <c r="I53" i="9"/>
  <c r="E53" i="9"/>
  <c r="H52" i="9"/>
  <c r="I52" i="9" s="1"/>
  <c r="J52" i="9" s="1"/>
  <c r="G52" i="9"/>
  <c r="D52" i="9"/>
  <c r="E52" i="9" s="1"/>
  <c r="F52" i="9" s="1"/>
  <c r="C52" i="9"/>
  <c r="B52" i="9"/>
  <c r="I51" i="9"/>
  <c r="E51" i="9"/>
  <c r="I50" i="9"/>
  <c r="E50" i="9"/>
  <c r="H49" i="9"/>
  <c r="I49" i="9" s="1"/>
  <c r="J49" i="9" s="1"/>
  <c r="G49" i="9"/>
  <c r="D49" i="9"/>
  <c r="E49" i="9" s="1"/>
  <c r="F49" i="9" s="1"/>
  <c r="C49" i="9"/>
  <c r="B49" i="9"/>
  <c r="I48" i="9"/>
  <c r="E48" i="9"/>
  <c r="I47" i="9"/>
  <c r="E47" i="9"/>
  <c r="I46" i="9"/>
  <c r="H46" i="9"/>
  <c r="G46" i="9"/>
  <c r="D46" i="9"/>
  <c r="E46" i="9" s="1"/>
  <c r="F46" i="9" s="1"/>
  <c r="C46" i="9"/>
  <c r="B46" i="9"/>
  <c r="I45" i="9"/>
  <c r="E45" i="9"/>
  <c r="I44" i="9"/>
  <c r="E44" i="9"/>
  <c r="I43" i="9"/>
  <c r="E43" i="9"/>
  <c r="I42" i="9"/>
  <c r="E42" i="9"/>
  <c r="H41" i="9"/>
  <c r="I41" i="9" s="1"/>
  <c r="J41" i="9" s="1"/>
  <c r="G41" i="9"/>
  <c r="D41" i="9"/>
  <c r="E41" i="9" s="1"/>
  <c r="F41" i="9" s="1"/>
  <c r="C41" i="9"/>
  <c r="I40" i="9"/>
  <c r="E40" i="9"/>
  <c r="I39" i="9"/>
  <c r="E39" i="9"/>
  <c r="I38" i="9"/>
  <c r="E38" i="9"/>
  <c r="I37" i="9"/>
  <c r="E37" i="9"/>
  <c r="I36" i="9"/>
  <c r="E36" i="9"/>
  <c r="I35" i="9"/>
  <c r="E35" i="9"/>
  <c r="H34" i="9"/>
  <c r="I34" i="9" s="1"/>
  <c r="J34" i="9" s="1"/>
  <c r="G34" i="9"/>
  <c r="D34" i="9"/>
  <c r="E34" i="9" s="1"/>
  <c r="F34" i="9" s="1"/>
  <c r="C34" i="9"/>
  <c r="B34" i="9"/>
  <c r="B30" i="9" s="1"/>
  <c r="I33" i="9"/>
  <c r="E33" i="9"/>
  <c r="I32" i="9"/>
  <c r="E32" i="9"/>
  <c r="H31" i="9"/>
  <c r="I31" i="9" s="1"/>
  <c r="J31" i="9" s="1"/>
  <c r="G31" i="9"/>
  <c r="D31" i="9"/>
  <c r="E31" i="9" s="1"/>
  <c r="F31" i="9" s="1"/>
  <c r="C31" i="9"/>
  <c r="C30" i="9" s="1"/>
  <c r="B31" i="9"/>
  <c r="I29" i="9"/>
  <c r="E29" i="9"/>
  <c r="I28" i="9"/>
  <c r="E28" i="9"/>
  <c r="H27" i="9"/>
  <c r="I27" i="9" s="1"/>
  <c r="J27" i="9" s="1"/>
  <c r="G27" i="9"/>
  <c r="D27" i="9"/>
  <c r="E27" i="9" s="1"/>
  <c r="F27" i="9" s="1"/>
  <c r="C27" i="9"/>
  <c r="B27" i="9"/>
  <c r="I26" i="9"/>
  <c r="E26" i="9"/>
  <c r="I25" i="9"/>
  <c r="E25" i="9"/>
  <c r="H24" i="9"/>
  <c r="G24" i="9"/>
  <c r="D24" i="9"/>
  <c r="E24" i="9" s="1"/>
  <c r="F24" i="9" s="1"/>
  <c r="C24" i="9"/>
  <c r="B24" i="9"/>
  <c r="B16" i="9" s="1"/>
  <c r="B78" i="9" s="1"/>
  <c r="I23" i="9"/>
  <c r="E23" i="9"/>
  <c r="I22" i="9"/>
  <c r="E22" i="9"/>
  <c r="I21" i="9"/>
  <c r="E21" i="9"/>
  <c r="I20" i="9"/>
  <c r="E20" i="9"/>
  <c r="I19" i="9"/>
  <c r="E19" i="9"/>
  <c r="I18" i="9"/>
  <c r="E18" i="9"/>
  <c r="H17" i="9"/>
  <c r="I17" i="9" s="1"/>
  <c r="G17" i="9"/>
  <c r="D17" i="9"/>
  <c r="E17" i="9" s="1"/>
  <c r="C17" i="9"/>
  <c r="C16" i="9" s="1"/>
  <c r="C78" i="9" s="1"/>
  <c r="C79" i="9" s="1"/>
  <c r="B17" i="9"/>
  <c r="G30" i="9" l="1"/>
  <c r="H30" i="9"/>
  <c r="I30" i="9" s="1"/>
  <c r="J30" i="9" s="1"/>
  <c r="G16" i="9"/>
  <c r="H16" i="9"/>
  <c r="I16" i="9" s="1"/>
  <c r="J16" i="9" s="1"/>
  <c r="D30" i="9"/>
  <c r="E30" i="9" s="1"/>
  <c r="F30" i="9" s="1"/>
  <c r="D16" i="9"/>
  <c r="J17" i="9"/>
  <c r="E16" i="9"/>
  <c r="F16" i="9" s="1"/>
  <c r="F17" i="9"/>
  <c r="F80" i="9"/>
  <c r="I24" i="9"/>
  <c r="J24" i="9" s="1"/>
  <c r="D66" i="9"/>
  <c r="E66" i="9" s="1"/>
  <c r="F66" i="9" s="1"/>
  <c r="H66" i="9"/>
  <c r="I66" i="9" s="1"/>
  <c r="J66" i="9" s="1"/>
  <c r="I77" i="8"/>
  <c r="E77" i="8"/>
  <c r="I76" i="8"/>
  <c r="E76" i="8"/>
  <c r="H75" i="8"/>
  <c r="I75" i="8" s="1"/>
  <c r="J75" i="8" s="1"/>
  <c r="G75" i="8"/>
  <c r="G66" i="8" s="1"/>
  <c r="D75" i="8"/>
  <c r="E75" i="8" s="1"/>
  <c r="F75" i="8" s="1"/>
  <c r="C75" i="8"/>
  <c r="B75" i="8"/>
  <c r="I74" i="8"/>
  <c r="E74" i="8"/>
  <c r="I73" i="8"/>
  <c r="E73" i="8"/>
  <c r="H72" i="8"/>
  <c r="I72" i="8" s="1"/>
  <c r="J72" i="8" s="1"/>
  <c r="G72" i="8"/>
  <c r="E72" i="8"/>
  <c r="F72" i="8" s="1"/>
  <c r="D72" i="8"/>
  <c r="C72" i="8"/>
  <c r="B72" i="8"/>
  <c r="I71" i="8"/>
  <c r="E71" i="8"/>
  <c r="I70" i="8"/>
  <c r="E70" i="8"/>
  <c r="I69" i="8"/>
  <c r="E69" i="8"/>
  <c r="I68" i="8"/>
  <c r="E68" i="8"/>
  <c r="H67" i="8"/>
  <c r="I67" i="8" s="1"/>
  <c r="J67" i="8" s="1"/>
  <c r="G67" i="8"/>
  <c r="D67" i="8"/>
  <c r="E67" i="8" s="1"/>
  <c r="F67" i="8" s="1"/>
  <c r="C67" i="8"/>
  <c r="B67" i="8"/>
  <c r="B66" i="8" s="1"/>
  <c r="C66" i="8"/>
  <c r="I65" i="8"/>
  <c r="E65" i="8"/>
  <c r="I64" i="8"/>
  <c r="E64" i="8"/>
  <c r="H63" i="8"/>
  <c r="I63" i="8" s="1"/>
  <c r="J63" i="8" s="1"/>
  <c r="G63" i="8"/>
  <c r="D63" i="8"/>
  <c r="E63" i="8" s="1"/>
  <c r="F63" i="8" s="1"/>
  <c r="C63" i="8"/>
  <c r="B63" i="8"/>
  <c r="I62" i="8"/>
  <c r="E62" i="8"/>
  <c r="I61" i="8"/>
  <c r="E61" i="8"/>
  <c r="I60" i="8"/>
  <c r="H60" i="8"/>
  <c r="G60" i="8"/>
  <c r="E60" i="8"/>
  <c r="F60" i="8" s="1"/>
  <c r="D60" i="8"/>
  <c r="C60" i="8"/>
  <c r="B60" i="8"/>
  <c r="I59" i="8"/>
  <c r="E59" i="8"/>
  <c r="I58" i="8"/>
  <c r="E58" i="8"/>
  <c r="I57" i="8"/>
  <c r="E57" i="8"/>
  <c r="I56" i="8"/>
  <c r="E56" i="8"/>
  <c r="H55" i="8"/>
  <c r="I55" i="8" s="1"/>
  <c r="J55" i="8" s="1"/>
  <c r="G55" i="8"/>
  <c r="D55" i="8"/>
  <c r="E55" i="8" s="1"/>
  <c r="F55" i="8" s="1"/>
  <c r="C55" i="8"/>
  <c r="B55" i="8"/>
  <c r="I54" i="8"/>
  <c r="E54" i="8"/>
  <c r="I53" i="8"/>
  <c r="E53" i="8"/>
  <c r="H52" i="8"/>
  <c r="I52" i="8" s="1"/>
  <c r="J52" i="8" s="1"/>
  <c r="G52" i="8"/>
  <c r="D52" i="8"/>
  <c r="E52" i="8" s="1"/>
  <c r="F52" i="8" s="1"/>
  <c r="C52" i="8"/>
  <c r="B52" i="8"/>
  <c r="I51" i="8"/>
  <c r="E51" i="8"/>
  <c r="I50" i="8"/>
  <c r="E50" i="8"/>
  <c r="H49" i="8"/>
  <c r="I49" i="8" s="1"/>
  <c r="J49" i="8" s="1"/>
  <c r="G49" i="8"/>
  <c r="D49" i="8"/>
  <c r="E49" i="8" s="1"/>
  <c r="F49" i="8" s="1"/>
  <c r="C49" i="8"/>
  <c r="B49" i="8"/>
  <c r="I48" i="8"/>
  <c r="E48" i="8"/>
  <c r="I47" i="8"/>
  <c r="E47" i="8"/>
  <c r="I46" i="8"/>
  <c r="J46" i="8" s="1"/>
  <c r="H46" i="8"/>
  <c r="G46" i="8"/>
  <c r="E46" i="8"/>
  <c r="F46" i="8" s="1"/>
  <c r="D46" i="8"/>
  <c r="C46" i="8"/>
  <c r="B46" i="8"/>
  <c r="I45" i="8"/>
  <c r="E45" i="8"/>
  <c r="I44" i="8"/>
  <c r="E44" i="8"/>
  <c r="I43" i="8"/>
  <c r="E43" i="8"/>
  <c r="I42" i="8"/>
  <c r="E42" i="8"/>
  <c r="H41" i="8"/>
  <c r="I41" i="8" s="1"/>
  <c r="J41" i="8" s="1"/>
  <c r="G41" i="8"/>
  <c r="D41" i="8"/>
  <c r="E41" i="8" s="1"/>
  <c r="F41" i="8" s="1"/>
  <c r="C41" i="8"/>
  <c r="I40" i="8"/>
  <c r="E40" i="8"/>
  <c r="I39" i="8"/>
  <c r="E39" i="8"/>
  <c r="I38" i="8"/>
  <c r="E38" i="8"/>
  <c r="I37" i="8"/>
  <c r="E37" i="8"/>
  <c r="I36" i="8"/>
  <c r="E36" i="8"/>
  <c r="I35" i="8"/>
  <c r="E35" i="8"/>
  <c r="H34" i="8"/>
  <c r="G34" i="8"/>
  <c r="D34" i="8"/>
  <c r="C34" i="8"/>
  <c r="B34" i="8"/>
  <c r="B30" i="8" s="1"/>
  <c r="I33" i="8"/>
  <c r="E33" i="8"/>
  <c r="I32" i="8"/>
  <c r="E32" i="8"/>
  <c r="H31" i="8"/>
  <c r="I31" i="8" s="1"/>
  <c r="J31" i="8" s="1"/>
  <c r="G31" i="8"/>
  <c r="D31" i="8"/>
  <c r="E31" i="8" s="1"/>
  <c r="F31" i="8" s="1"/>
  <c r="C31" i="8"/>
  <c r="C30" i="8" s="1"/>
  <c r="B31" i="8"/>
  <c r="D30" i="8"/>
  <c r="I29" i="8"/>
  <c r="E29" i="8"/>
  <c r="I28" i="8"/>
  <c r="E28" i="8"/>
  <c r="H27" i="8"/>
  <c r="I27" i="8" s="1"/>
  <c r="J27" i="8" s="1"/>
  <c r="G27" i="8"/>
  <c r="E27" i="8"/>
  <c r="F27" i="8" s="1"/>
  <c r="D27" i="8"/>
  <c r="C27" i="8"/>
  <c r="B27" i="8"/>
  <c r="I26" i="8"/>
  <c r="E26" i="8"/>
  <c r="I25" i="8"/>
  <c r="E25" i="8"/>
  <c r="H24" i="8"/>
  <c r="I24" i="8" s="1"/>
  <c r="J24" i="8" s="1"/>
  <c r="G24" i="8"/>
  <c r="D24" i="8"/>
  <c r="E24" i="8" s="1"/>
  <c r="F24" i="8" s="1"/>
  <c r="C24" i="8"/>
  <c r="B24" i="8"/>
  <c r="B16" i="8" s="1"/>
  <c r="I23" i="8"/>
  <c r="E23" i="8"/>
  <c r="I22" i="8"/>
  <c r="E22" i="8"/>
  <c r="I21" i="8"/>
  <c r="E21" i="8"/>
  <c r="I20" i="8"/>
  <c r="E20" i="8"/>
  <c r="I19" i="8"/>
  <c r="E19" i="8"/>
  <c r="I18" i="8"/>
  <c r="E18" i="8"/>
  <c r="H17" i="8"/>
  <c r="I17" i="8" s="1"/>
  <c r="G17" i="8"/>
  <c r="D17" i="8"/>
  <c r="E17" i="8" s="1"/>
  <c r="C17" i="8"/>
  <c r="B17" i="8"/>
  <c r="C16" i="8"/>
  <c r="C78" i="8" s="1"/>
  <c r="G78" i="9" l="1"/>
  <c r="G79" i="9" s="1"/>
  <c r="H78" i="9"/>
  <c r="H79" i="9" s="1"/>
  <c r="I79" i="9" s="1"/>
  <c r="H30" i="8"/>
  <c r="I30" i="8" s="1"/>
  <c r="J30" i="8" s="1"/>
  <c r="G30" i="8"/>
  <c r="G78" i="8" s="1"/>
  <c r="G16" i="8"/>
  <c r="H16" i="8"/>
  <c r="I16" i="8" s="1"/>
  <c r="J16" i="8" s="1"/>
  <c r="J80" i="9"/>
  <c r="D78" i="9"/>
  <c r="H80" i="9"/>
  <c r="F17" i="8"/>
  <c r="D78" i="8"/>
  <c r="E30" i="8"/>
  <c r="F30" i="8" s="1"/>
  <c r="I34" i="8"/>
  <c r="J34" i="8" s="1"/>
  <c r="J17" i="8"/>
  <c r="E34" i="8"/>
  <c r="F34" i="8" s="1"/>
  <c r="B78" i="8"/>
  <c r="C79" i="8" s="1"/>
  <c r="E16" i="8"/>
  <c r="F16" i="8" s="1"/>
  <c r="D66" i="8"/>
  <c r="E66" i="8" s="1"/>
  <c r="F66" i="8" s="1"/>
  <c r="H66" i="8"/>
  <c r="I66" i="8" s="1"/>
  <c r="J66" i="8" s="1"/>
  <c r="I78" i="9" l="1"/>
  <c r="J80" i="8"/>
  <c r="D79" i="9"/>
  <c r="E78" i="9"/>
  <c r="D79" i="8"/>
  <c r="E78" i="8"/>
  <c r="G79" i="8"/>
  <c r="F80" i="8"/>
  <c r="H78" i="8"/>
  <c r="E79" i="9" l="1"/>
  <c r="D80" i="9"/>
  <c r="H79" i="8"/>
  <c r="I78" i="8"/>
  <c r="E79" i="8"/>
  <c r="D80" i="8"/>
  <c r="I79" i="8" l="1"/>
  <c r="H80" i="8"/>
  <c r="I77" i="5"/>
  <c r="E77" i="5"/>
  <c r="I76" i="5"/>
  <c r="E76" i="5"/>
  <c r="H75" i="5"/>
  <c r="I75" i="5" s="1"/>
  <c r="J75" i="5" s="1"/>
  <c r="G75" i="5"/>
  <c r="D75" i="5"/>
  <c r="E75" i="5" s="1"/>
  <c r="F75" i="5" s="1"/>
  <c r="C75" i="5"/>
  <c r="B75" i="5"/>
  <c r="I74" i="5"/>
  <c r="E74" i="5"/>
  <c r="I73" i="5"/>
  <c r="E73" i="5"/>
  <c r="H72" i="5"/>
  <c r="I72" i="5" s="1"/>
  <c r="J72" i="5" s="1"/>
  <c r="G72" i="5"/>
  <c r="G66" i="5" s="1"/>
  <c r="D72" i="5"/>
  <c r="E72" i="5" s="1"/>
  <c r="F72" i="5" s="1"/>
  <c r="C72" i="5"/>
  <c r="B72" i="5"/>
  <c r="I71" i="5"/>
  <c r="E71" i="5"/>
  <c r="I70" i="5"/>
  <c r="E70" i="5"/>
  <c r="I69" i="5"/>
  <c r="E69" i="5"/>
  <c r="I68" i="5"/>
  <c r="E68" i="5"/>
  <c r="H67" i="5"/>
  <c r="I67" i="5" s="1"/>
  <c r="J67" i="5" s="1"/>
  <c r="G67" i="5"/>
  <c r="D67" i="5"/>
  <c r="E67" i="5" s="1"/>
  <c r="F67" i="5" s="1"/>
  <c r="C67" i="5"/>
  <c r="B67" i="5"/>
  <c r="B66" i="5" s="1"/>
  <c r="C66" i="5"/>
  <c r="I65" i="5"/>
  <c r="E65" i="5"/>
  <c r="I64" i="5"/>
  <c r="E64" i="5"/>
  <c r="H63" i="5"/>
  <c r="I63" i="5" s="1"/>
  <c r="J63" i="5" s="1"/>
  <c r="G63" i="5"/>
  <c r="D63" i="5"/>
  <c r="E63" i="5" s="1"/>
  <c r="F63" i="5" s="1"/>
  <c r="C63" i="5"/>
  <c r="B63" i="5"/>
  <c r="I62" i="5"/>
  <c r="E62" i="5"/>
  <c r="I61" i="5"/>
  <c r="E61" i="5"/>
  <c r="I60" i="5"/>
  <c r="J60" i="5" s="1"/>
  <c r="H60" i="5"/>
  <c r="G60" i="5"/>
  <c r="E60" i="5"/>
  <c r="F60" i="5" s="1"/>
  <c r="D60" i="5"/>
  <c r="C60" i="5"/>
  <c r="B60" i="5"/>
  <c r="I59" i="5"/>
  <c r="E59" i="5"/>
  <c r="I58" i="5"/>
  <c r="E58" i="5"/>
  <c r="I57" i="5"/>
  <c r="E57" i="5"/>
  <c r="I56" i="5"/>
  <c r="E56" i="5"/>
  <c r="H55" i="5"/>
  <c r="I55" i="5" s="1"/>
  <c r="J55" i="5" s="1"/>
  <c r="G55" i="5"/>
  <c r="D55" i="5"/>
  <c r="E55" i="5" s="1"/>
  <c r="F55" i="5" s="1"/>
  <c r="C55" i="5"/>
  <c r="B55" i="5"/>
  <c r="I54" i="5"/>
  <c r="E54" i="5"/>
  <c r="I53" i="5"/>
  <c r="E53" i="5"/>
  <c r="H52" i="5"/>
  <c r="I52" i="5" s="1"/>
  <c r="J52" i="5" s="1"/>
  <c r="G52" i="5"/>
  <c r="D52" i="5"/>
  <c r="E52" i="5" s="1"/>
  <c r="F52" i="5" s="1"/>
  <c r="C52" i="5"/>
  <c r="B52" i="5"/>
  <c r="I51" i="5"/>
  <c r="E51" i="5"/>
  <c r="I50" i="5"/>
  <c r="E50" i="5"/>
  <c r="H49" i="5"/>
  <c r="I49" i="5" s="1"/>
  <c r="J49" i="5" s="1"/>
  <c r="G49" i="5"/>
  <c r="D49" i="5"/>
  <c r="E49" i="5" s="1"/>
  <c r="F49" i="5" s="1"/>
  <c r="C49" i="5"/>
  <c r="B49" i="5"/>
  <c r="I48" i="5"/>
  <c r="E48" i="5"/>
  <c r="I47" i="5"/>
  <c r="E47" i="5"/>
  <c r="I46" i="5"/>
  <c r="J46" i="5" s="1"/>
  <c r="H46" i="5"/>
  <c r="G46" i="5"/>
  <c r="E46" i="5"/>
  <c r="F46" i="5" s="1"/>
  <c r="D46" i="5"/>
  <c r="C46" i="5"/>
  <c r="B46" i="5"/>
  <c r="I45" i="5"/>
  <c r="E45" i="5"/>
  <c r="I44" i="5"/>
  <c r="E44" i="5"/>
  <c r="I43" i="5"/>
  <c r="E43" i="5"/>
  <c r="I42" i="5"/>
  <c r="E42" i="5"/>
  <c r="H41" i="5"/>
  <c r="I41" i="5" s="1"/>
  <c r="J41" i="5" s="1"/>
  <c r="G41" i="5"/>
  <c r="D41" i="5"/>
  <c r="E41" i="5" s="1"/>
  <c r="F41" i="5" s="1"/>
  <c r="C41" i="5"/>
  <c r="I40" i="5"/>
  <c r="E40" i="5"/>
  <c r="I39" i="5"/>
  <c r="E39" i="5"/>
  <c r="I38" i="5"/>
  <c r="E38" i="5"/>
  <c r="I37" i="5"/>
  <c r="E37" i="5"/>
  <c r="I36" i="5"/>
  <c r="E36" i="5"/>
  <c r="I35" i="5"/>
  <c r="E35" i="5"/>
  <c r="H34" i="5"/>
  <c r="I34" i="5" s="1"/>
  <c r="J34" i="5" s="1"/>
  <c r="G34" i="5"/>
  <c r="D34" i="5"/>
  <c r="E34" i="5" s="1"/>
  <c r="F34" i="5" s="1"/>
  <c r="C34" i="5"/>
  <c r="B34" i="5"/>
  <c r="B30" i="5" s="1"/>
  <c r="I33" i="5"/>
  <c r="E33" i="5"/>
  <c r="I32" i="5"/>
  <c r="E32" i="5"/>
  <c r="H31" i="5"/>
  <c r="I31" i="5" s="1"/>
  <c r="J31" i="5" s="1"/>
  <c r="G31" i="5"/>
  <c r="D31" i="5"/>
  <c r="E31" i="5" s="1"/>
  <c r="F31" i="5" s="1"/>
  <c r="C31" i="5"/>
  <c r="C30" i="5" s="1"/>
  <c r="B31" i="5"/>
  <c r="I29" i="5"/>
  <c r="E29" i="5"/>
  <c r="I28" i="5"/>
  <c r="E28" i="5"/>
  <c r="I27" i="5"/>
  <c r="J27" i="5" s="1"/>
  <c r="H27" i="5"/>
  <c r="G27" i="5"/>
  <c r="E27" i="5"/>
  <c r="F27" i="5" s="1"/>
  <c r="D27" i="5"/>
  <c r="C27" i="5"/>
  <c r="B27" i="5"/>
  <c r="I26" i="5"/>
  <c r="E26" i="5"/>
  <c r="I25" i="5"/>
  <c r="E25" i="5"/>
  <c r="H24" i="5"/>
  <c r="G24" i="5"/>
  <c r="D24" i="5"/>
  <c r="E24" i="5" s="1"/>
  <c r="F24" i="5" s="1"/>
  <c r="C24" i="5"/>
  <c r="B24" i="5"/>
  <c r="B16" i="5" s="1"/>
  <c r="B78" i="5" s="1"/>
  <c r="I23" i="5"/>
  <c r="E23" i="5"/>
  <c r="I22" i="5"/>
  <c r="E22" i="5"/>
  <c r="I21" i="5"/>
  <c r="E21" i="5"/>
  <c r="I20" i="5"/>
  <c r="E20" i="5"/>
  <c r="I19" i="5"/>
  <c r="E19" i="5"/>
  <c r="I18" i="5"/>
  <c r="E18" i="5"/>
  <c r="H17" i="5"/>
  <c r="I17" i="5" s="1"/>
  <c r="G17" i="5"/>
  <c r="D17" i="5"/>
  <c r="E17" i="5" s="1"/>
  <c r="C17" i="5"/>
  <c r="C16" i="5" s="1"/>
  <c r="C78" i="5" s="1"/>
  <c r="C79" i="5" s="1"/>
  <c r="B17" i="5"/>
  <c r="I77" i="3"/>
  <c r="E77" i="3"/>
  <c r="I76" i="3"/>
  <c r="E76" i="3"/>
  <c r="H75" i="3"/>
  <c r="I75" i="3" s="1"/>
  <c r="J75" i="3" s="1"/>
  <c r="G75" i="3"/>
  <c r="D75" i="3"/>
  <c r="E75" i="3" s="1"/>
  <c r="F75" i="3" s="1"/>
  <c r="C75" i="3"/>
  <c r="B75" i="3"/>
  <c r="I74" i="3"/>
  <c r="E74" i="3"/>
  <c r="I73" i="3"/>
  <c r="E73" i="3"/>
  <c r="H72" i="3"/>
  <c r="I72" i="3" s="1"/>
  <c r="J72" i="3" s="1"/>
  <c r="G72" i="3"/>
  <c r="D72" i="3"/>
  <c r="E72" i="3" s="1"/>
  <c r="F72" i="3" s="1"/>
  <c r="C72" i="3"/>
  <c r="B72" i="3"/>
  <c r="B66" i="3" s="1"/>
  <c r="I71" i="3"/>
  <c r="E71" i="3"/>
  <c r="I70" i="3"/>
  <c r="E70" i="3"/>
  <c r="I69" i="3"/>
  <c r="E69" i="3"/>
  <c r="I68" i="3"/>
  <c r="E68" i="3"/>
  <c r="H67" i="3"/>
  <c r="I67" i="3" s="1"/>
  <c r="J67" i="3" s="1"/>
  <c r="G67" i="3"/>
  <c r="D67" i="3"/>
  <c r="E67" i="3" s="1"/>
  <c r="F67" i="3" s="1"/>
  <c r="C67" i="3"/>
  <c r="C66" i="3" s="1"/>
  <c r="B67" i="3"/>
  <c r="I65" i="3"/>
  <c r="E65" i="3"/>
  <c r="I64" i="3"/>
  <c r="E64" i="3"/>
  <c r="H63" i="3"/>
  <c r="I63" i="3" s="1"/>
  <c r="J63" i="3" s="1"/>
  <c r="G63" i="3"/>
  <c r="D63" i="3"/>
  <c r="E63" i="3" s="1"/>
  <c r="F63" i="3" s="1"/>
  <c r="C63" i="3"/>
  <c r="B63" i="3"/>
  <c r="I62" i="3"/>
  <c r="E62" i="3"/>
  <c r="I61" i="3"/>
  <c r="E61" i="3"/>
  <c r="H60" i="3"/>
  <c r="G60" i="3"/>
  <c r="D60" i="3"/>
  <c r="E60" i="3" s="1"/>
  <c r="F60" i="3" s="1"/>
  <c r="C60" i="3"/>
  <c r="B60" i="3"/>
  <c r="I59" i="3"/>
  <c r="E59" i="3"/>
  <c r="I58" i="3"/>
  <c r="E58" i="3"/>
  <c r="I57" i="3"/>
  <c r="E57" i="3"/>
  <c r="I56" i="3"/>
  <c r="E56" i="3"/>
  <c r="H55" i="3"/>
  <c r="I55" i="3" s="1"/>
  <c r="J55" i="3" s="1"/>
  <c r="G55" i="3"/>
  <c r="D55" i="3"/>
  <c r="E55" i="3" s="1"/>
  <c r="F55" i="3" s="1"/>
  <c r="C55" i="3"/>
  <c r="B55" i="3"/>
  <c r="I54" i="3"/>
  <c r="E54" i="3"/>
  <c r="I53" i="3"/>
  <c r="E53" i="3"/>
  <c r="H52" i="3"/>
  <c r="I52" i="3" s="1"/>
  <c r="J52" i="3" s="1"/>
  <c r="G52" i="3"/>
  <c r="D52" i="3"/>
  <c r="E52" i="3" s="1"/>
  <c r="F52" i="3" s="1"/>
  <c r="C52" i="3"/>
  <c r="B52" i="3"/>
  <c r="I51" i="3"/>
  <c r="E51" i="3"/>
  <c r="I50" i="3"/>
  <c r="E50" i="3"/>
  <c r="H49" i="3"/>
  <c r="I49" i="3" s="1"/>
  <c r="J49" i="3" s="1"/>
  <c r="G49" i="3"/>
  <c r="D49" i="3"/>
  <c r="E49" i="3" s="1"/>
  <c r="F49" i="3" s="1"/>
  <c r="C49" i="3"/>
  <c r="B49" i="3"/>
  <c r="I48" i="3"/>
  <c r="E48" i="3"/>
  <c r="I47" i="3"/>
  <c r="E47" i="3"/>
  <c r="H46" i="3"/>
  <c r="G46" i="3"/>
  <c r="D46" i="3"/>
  <c r="E46" i="3" s="1"/>
  <c r="F46" i="3" s="1"/>
  <c r="C46" i="3"/>
  <c r="B46" i="3"/>
  <c r="B30" i="3" s="1"/>
  <c r="I45" i="3"/>
  <c r="E45" i="3"/>
  <c r="I44" i="3"/>
  <c r="E44" i="3"/>
  <c r="I43" i="3"/>
  <c r="E43" i="3"/>
  <c r="I42" i="3"/>
  <c r="E42" i="3"/>
  <c r="H41" i="3"/>
  <c r="I41" i="3" s="1"/>
  <c r="J41" i="3" s="1"/>
  <c r="G41" i="3"/>
  <c r="D41" i="3"/>
  <c r="E41" i="3" s="1"/>
  <c r="F41" i="3" s="1"/>
  <c r="C41" i="3"/>
  <c r="I40" i="3"/>
  <c r="E40" i="3"/>
  <c r="I39" i="3"/>
  <c r="E39" i="3"/>
  <c r="I38" i="3"/>
  <c r="E38" i="3"/>
  <c r="I37" i="3"/>
  <c r="E37" i="3"/>
  <c r="I36" i="3"/>
  <c r="E36" i="3"/>
  <c r="I35" i="3"/>
  <c r="E35" i="3"/>
  <c r="H34" i="3"/>
  <c r="I34" i="3" s="1"/>
  <c r="G34" i="3"/>
  <c r="D34" i="3"/>
  <c r="E34" i="3" s="1"/>
  <c r="F34" i="3" s="1"/>
  <c r="C34" i="3"/>
  <c r="C30" i="3" s="1"/>
  <c r="B34" i="3"/>
  <c r="I33" i="3"/>
  <c r="E33" i="3"/>
  <c r="I32" i="3"/>
  <c r="E32" i="3"/>
  <c r="H31" i="3"/>
  <c r="G31" i="3"/>
  <c r="D31" i="3"/>
  <c r="C31" i="3"/>
  <c r="B31" i="3"/>
  <c r="I29" i="3"/>
  <c r="E29" i="3"/>
  <c r="I28" i="3"/>
  <c r="E28" i="3"/>
  <c r="H27" i="3"/>
  <c r="I27" i="3" s="1"/>
  <c r="J27" i="3" s="1"/>
  <c r="G27" i="3"/>
  <c r="D27" i="3"/>
  <c r="E27" i="3" s="1"/>
  <c r="F27" i="3" s="1"/>
  <c r="C27" i="3"/>
  <c r="B27" i="3"/>
  <c r="B16" i="3" s="1"/>
  <c r="I26" i="3"/>
  <c r="E26" i="3"/>
  <c r="I25" i="3"/>
  <c r="E25" i="3"/>
  <c r="H24" i="3"/>
  <c r="I24" i="3" s="1"/>
  <c r="J24" i="3" s="1"/>
  <c r="G24" i="3"/>
  <c r="D24" i="3"/>
  <c r="E24" i="3" s="1"/>
  <c r="C24" i="3"/>
  <c r="C16" i="3" s="1"/>
  <c r="B24" i="3"/>
  <c r="I23" i="3"/>
  <c r="E23" i="3"/>
  <c r="I22" i="3"/>
  <c r="E22" i="3"/>
  <c r="I21" i="3"/>
  <c r="E21" i="3"/>
  <c r="I20" i="3"/>
  <c r="E20" i="3"/>
  <c r="I19" i="3"/>
  <c r="E19" i="3"/>
  <c r="I18" i="3"/>
  <c r="E18" i="3"/>
  <c r="H17" i="3"/>
  <c r="G17" i="3"/>
  <c r="D17" i="3"/>
  <c r="C17" i="3"/>
  <c r="B17" i="3"/>
  <c r="I77" i="2"/>
  <c r="E77" i="2"/>
  <c r="I76" i="2"/>
  <c r="E76" i="2"/>
  <c r="H75" i="2"/>
  <c r="I75" i="2" s="1"/>
  <c r="J75" i="2" s="1"/>
  <c r="G75" i="2"/>
  <c r="G66" i="2" s="1"/>
  <c r="D75" i="2"/>
  <c r="E75" i="2" s="1"/>
  <c r="F75" i="2" s="1"/>
  <c r="C75" i="2"/>
  <c r="B75" i="2"/>
  <c r="I74" i="2"/>
  <c r="E74" i="2"/>
  <c r="I73" i="2"/>
  <c r="E73" i="2"/>
  <c r="H72" i="2"/>
  <c r="I72" i="2" s="1"/>
  <c r="J72" i="2" s="1"/>
  <c r="G72" i="2"/>
  <c r="E72" i="2"/>
  <c r="F72" i="2" s="1"/>
  <c r="D72" i="2"/>
  <c r="C72" i="2"/>
  <c r="B72" i="2"/>
  <c r="I71" i="2"/>
  <c r="E71" i="2"/>
  <c r="I70" i="2"/>
  <c r="E70" i="2"/>
  <c r="I69" i="2"/>
  <c r="E69" i="2"/>
  <c r="I68" i="2"/>
  <c r="E68" i="2"/>
  <c r="H67" i="2"/>
  <c r="G67" i="2"/>
  <c r="D67" i="2"/>
  <c r="C67" i="2"/>
  <c r="B67" i="2"/>
  <c r="C66" i="2"/>
  <c r="I65" i="2"/>
  <c r="E65" i="2"/>
  <c r="I64" i="2"/>
  <c r="E64" i="2"/>
  <c r="H63" i="2"/>
  <c r="I63" i="2" s="1"/>
  <c r="J63" i="2" s="1"/>
  <c r="G63" i="2"/>
  <c r="D63" i="2"/>
  <c r="E63" i="2" s="1"/>
  <c r="F63" i="2" s="1"/>
  <c r="C63" i="2"/>
  <c r="B63" i="2"/>
  <c r="I62" i="2"/>
  <c r="E62" i="2"/>
  <c r="I61" i="2"/>
  <c r="E61" i="2"/>
  <c r="H60" i="2"/>
  <c r="I60" i="2" s="1"/>
  <c r="J60" i="2" s="1"/>
  <c r="G60" i="2"/>
  <c r="E60" i="2"/>
  <c r="F60" i="2" s="1"/>
  <c r="D60" i="2"/>
  <c r="C60" i="2"/>
  <c r="B60" i="2"/>
  <c r="I59" i="2"/>
  <c r="E59" i="2"/>
  <c r="I58" i="2"/>
  <c r="E58" i="2"/>
  <c r="I57" i="2"/>
  <c r="E57" i="2"/>
  <c r="I56" i="2"/>
  <c r="E56" i="2"/>
  <c r="H55" i="2"/>
  <c r="G55" i="2"/>
  <c r="D55" i="2"/>
  <c r="C55" i="2"/>
  <c r="B55" i="2"/>
  <c r="I55" i="2" s="1"/>
  <c r="J55" i="2" s="1"/>
  <c r="I54" i="2"/>
  <c r="E54" i="2"/>
  <c r="I53" i="2"/>
  <c r="E53" i="2"/>
  <c r="H52" i="2"/>
  <c r="I52" i="2" s="1"/>
  <c r="J52" i="2" s="1"/>
  <c r="G52" i="2"/>
  <c r="D52" i="2"/>
  <c r="E52" i="2" s="1"/>
  <c r="F52" i="2" s="1"/>
  <c r="C52" i="2"/>
  <c r="B52" i="2"/>
  <c r="I51" i="2"/>
  <c r="E51" i="2"/>
  <c r="I50" i="2"/>
  <c r="E50" i="2"/>
  <c r="H49" i="2"/>
  <c r="I49" i="2" s="1"/>
  <c r="J49" i="2" s="1"/>
  <c r="G49" i="2"/>
  <c r="D49" i="2"/>
  <c r="E49" i="2" s="1"/>
  <c r="F49" i="2" s="1"/>
  <c r="C49" i="2"/>
  <c r="B49" i="2"/>
  <c r="I48" i="2"/>
  <c r="E48" i="2"/>
  <c r="I47" i="2"/>
  <c r="E47" i="2"/>
  <c r="I46" i="2"/>
  <c r="J46" i="2" s="1"/>
  <c r="H46" i="2"/>
  <c r="G46" i="2"/>
  <c r="E46" i="2"/>
  <c r="F46" i="2" s="1"/>
  <c r="D46" i="2"/>
  <c r="C46" i="2"/>
  <c r="B46" i="2"/>
  <c r="I45" i="2"/>
  <c r="E45" i="2"/>
  <c r="I44" i="2"/>
  <c r="E44" i="2"/>
  <c r="I43" i="2"/>
  <c r="E43" i="2"/>
  <c r="I42" i="2"/>
  <c r="E42" i="2"/>
  <c r="H41" i="2"/>
  <c r="I41" i="2" s="1"/>
  <c r="J41" i="2" s="1"/>
  <c r="G41" i="2"/>
  <c r="F41" i="2"/>
  <c r="E41" i="2"/>
  <c r="D41" i="2"/>
  <c r="C41" i="2"/>
  <c r="I40" i="2"/>
  <c r="E40" i="2"/>
  <c r="I39" i="2"/>
  <c r="E39" i="2"/>
  <c r="I38" i="2"/>
  <c r="E38" i="2"/>
  <c r="I37" i="2"/>
  <c r="E37" i="2"/>
  <c r="I36" i="2"/>
  <c r="E36" i="2"/>
  <c r="I35" i="2"/>
  <c r="E35" i="2"/>
  <c r="H34" i="2"/>
  <c r="G34" i="2"/>
  <c r="D34" i="2"/>
  <c r="C34" i="2"/>
  <c r="B34" i="2"/>
  <c r="I33" i="2"/>
  <c r="E33" i="2"/>
  <c r="I32" i="2"/>
  <c r="E32" i="2"/>
  <c r="H31" i="2"/>
  <c r="I31" i="2" s="1"/>
  <c r="J31" i="2" s="1"/>
  <c r="G31" i="2"/>
  <c r="D31" i="2"/>
  <c r="E31" i="2" s="1"/>
  <c r="F31" i="2" s="1"/>
  <c r="C31" i="2"/>
  <c r="C30" i="2" s="1"/>
  <c r="B31" i="2"/>
  <c r="D30" i="2"/>
  <c r="I29" i="2"/>
  <c r="E29" i="2"/>
  <c r="I28" i="2"/>
  <c r="E28" i="2"/>
  <c r="H27" i="2"/>
  <c r="I27" i="2" s="1"/>
  <c r="J27" i="2" s="1"/>
  <c r="G27" i="2"/>
  <c r="E27" i="2"/>
  <c r="F27" i="2" s="1"/>
  <c r="D27" i="2"/>
  <c r="C27" i="2"/>
  <c r="B27" i="2"/>
  <c r="I26" i="2"/>
  <c r="E26" i="2"/>
  <c r="I25" i="2"/>
  <c r="E25" i="2"/>
  <c r="H24" i="2"/>
  <c r="G24" i="2"/>
  <c r="D24" i="2"/>
  <c r="C24" i="2"/>
  <c r="B24" i="2"/>
  <c r="I23" i="2"/>
  <c r="E23" i="2"/>
  <c r="I22" i="2"/>
  <c r="E22" i="2"/>
  <c r="I21" i="2"/>
  <c r="E21" i="2"/>
  <c r="I20" i="2"/>
  <c r="E20" i="2"/>
  <c r="I19" i="2"/>
  <c r="E19" i="2"/>
  <c r="I18" i="2"/>
  <c r="E18" i="2"/>
  <c r="H17" i="2"/>
  <c r="I17" i="2" s="1"/>
  <c r="G17" i="2"/>
  <c r="D17" i="2"/>
  <c r="E17" i="2" s="1"/>
  <c r="C17" i="2"/>
  <c r="C16" i="2" s="1"/>
  <c r="C78" i="2" s="1"/>
  <c r="B17" i="2"/>
  <c r="D16" i="2"/>
  <c r="H30" i="5" l="1"/>
  <c r="I30" i="5" s="1"/>
  <c r="J30" i="5" s="1"/>
  <c r="G30" i="5"/>
  <c r="G16" i="5"/>
  <c r="G78" i="5" s="1"/>
  <c r="G79" i="5" s="1"/>
  <c r="H16" i="5"/>
  <c r="I16" i="5" s="1"/>
  <c r="J16" i="5" s="1"/>
  <c r="G66" i="3"/>
  <c r="H66" i="3"/>
  <c r="I66" i="3" s="1"/>
  <c r="J66" i="3" s="1"/>
  <c r="G30" i="3"/>
  <c r="D66" i="3"/>
  <c r="E66" i="3" s="1"/>
  <c r="F66" i="3" s="1"/>
  <c r="G16" i="3"/>
  <c r="I67" i="2"/>
  <c r="J67" i="2" s="1"/>
  <c r="G30" i="2"/>
  <c r="I34" i="2"/>
  <c r="J34" i="2" s="1"/>
  <c r="H30" i="2"/>
  <c r="G16" i="2"/>
  <c r="H16" i="2"/>
  <c r="I24" i="2"/>
  <c r="J24" i="2" s="1"/>
  <c r="D30" i="5"/>
  <c r="E30" i="5" s="1"/>
  <c r="F30" i="5" s="1"/>
  <c r="D16" i="5"/>
  <c r="J17" i="5"/>
  <c r="E16" i="5"/>
  <c r="F16" i="5" s="1"/>
  <c r="F17" i="5"/>
  <c r="F80" i="5"/>
  <c r="I24" i="5"/>
  <c r="J24" i="5" s="1"/>
  <c r="D66" i="5"/>
  <c r="E66" i="5" s="1"/>
  <c r="F66" i="5" s="1"/>
  <c r="H66" i="5"/>
  <c r="I66" i="5" s="1"/>
  <c r="J66" i="5" s="1"/>
  <c r="H30" i="3"/>
  <c r="I30" i="3" s="1"/>
  <c r="J30" i="3" s="1"/>
  <c r="I31" i="3"/>
  <c r="J31" i="3" s="1"/>
  <c r="H16" i="3"/>
  <c r="I17" i="3"/>
  <c r="D30" i="3"/>
  <c r="E30" i="3" s="1"/>
  <c r="F30" i="3" s="1"/>
  <c r="E31" i="3"/>
  <c r="F31" i="3" s="1"/>
  <c r="D16" i="3"/>
  <c r="E17" i="3"/>
  <c r="C78" i="3"/>
  <c r="B78" i="3"/>
  <c r="I46" i="3"/>
  <c r="I60" i="3"/>
  <c r="J60" i="3" s="1"/>
  <c r="J17" i="2"/>
  <c r="F17" i="2"/>
  <c r="E30" i="2"/>
  <c r="F30" i="2" s="1"/>
  <c r="D66" i="2"/>
  <c r="E66" i="2" s="1"/>
  <c r="F66" i="2" s="1"/>
  <c r="B16" i="2"/>
  <c r="B78" i="2" s="1"/>
  <c r="C79" i="2" s="1"/>
  <c r="B30" i="2"/>
  <c r="H66" i="2"/>
  <c r="E24" i="2"/>
  <c r="F24" i="2" s="1"/>
  <c r="E34" i="2"/>
  <c r="F34" i="2" s="1"/>
  <c r="E55" i="2"/>
  <c r="F55" i="2" s="1"/>
  <c r="B66" i="2"/>
  <c r="E67" i="2"/>
  <c r="F67" i="2" s="1"/>
  <c r="D79" i="1"/>
  <c r="G75" i="1"/>
  <c r="G72" i="1"/>
  <c r="G67" i="1"/>
  <c r="G63" i="1"/>
  <c r="G60" i="1"/>
  <c r="G55" i="1"/>
  <c r="G52" i="1"/>
  <c r="G49" i="1"/>
  <c r="G46" i="1"/>
  <c r="G41" i="1"/>
  <c r="G34" i="1"/>
  <c r="G31" i="1"/>
  <c r="G27" i="1"/>
  <c r="G24" i="1"/>
  <c r="G17" i="1"/>
  <c r="H78" i="5" l="1"/>
  <c r="H79" i="5" s="1"/>
  <c r="I79" i="5" s="1"/>
  <c r="G78" i="3"/>
  <c r="G79" i="3" s="1"/>
  <c r="J80" i="2"/>
  <c r="G78" i="2"/>
  <c r="I30" i="2"/>
  <c r="J30" i="2" s="1"/>
  <c r="J80" i="5"/>
  <c r="D78" i="5"/>
  <c r="H80" i="5"/>
  <c r="D78" i="3"/>
  <c r="E16" i="3"/>
  <c r="F16" i="3" s="1"/>
  <c r="J80" i="3"/>
  <c r="J17" i="3"/>
  <c r="H78" i="3"/>
  <c r="I16" i="3"/>
  <c r="J16" i="3" s="1"/>
  <c r="C79" i="3"/>
  <c r="F17" i="3"/>
  <c r="F80" i="3"/>
  <c r="I66" i="2"/>
  <c r="J66" i="2" s="1"/>
  <c r="I16" i="2"/>
  <c r="J16" i="2" s="1"/>
  <c r="G79" i="2"/>
  <c r="F80" i="2"/>
  <c r="E16" i="2"/>
  <c r="F16" i="2" s="1"/>
  <c r="D78" i="2"/>
  <c r="H78" i="2"/>
  <c r="G66" i="1"/>
  <c r="G30" i="1"/>
  <c r="G16" i="1"/>
  <c r="F80" i="1"/>
  <c r="I78" i="5" l="1"/>
  <c r="D79" i="5"/>
  <c r="E78" i="5"/>
  <c r="H79" i="3"/>
  <c r="I78" i="3"/>
  <c r="D79" i="3"/>
  <c r="E78" i="3"/>
  <c r="D79" i="2"/>
  <c r="E78" i="2"/>
  <c r="I78" i="2"/>
  <c r="H79" i="2"/>
  <c r="G78" i="1"/>
  <c r="G79" i="1" s="1"/>
  <c r="B75" i="1"/>
  <c r="B72" i="1"/>
  <c r="B67" i="1"/>
  <c r="B63" i="1"/>
  <c r="B60" i="1"/>
  <c r="B55" i="1"/>
  <c r="B52" i="1"/>
  <c r="B49" i="1"/>
  <c r="B46" i="1"/>
  <c r="B34" i="1"/>
  <c r="B31" i="1"/>
  <c r="B27" i="1"/>
  <c r="B24" i="1"/>
  <c r="B17" i="1"/>
  <c r="I79" i="3" l="1"/>
  <c r="H80" i="3"/>
  <c r="I79" i="2"/>
  <c r="H80" i="2"/>
  <c r="E79" i="5"/>
  <c r="D80" i="5"/>
  <c r="E79" i="3"/>
  <c r="D80" i="3"/>
  <c r="E79" i="2"/>
  <c r="D80" i="2"/>
  <c r="B66" i="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F17" i="1" s="1"/>
  <c r="C27" i="1"/>
  <c r="C24" i="1"/>
  <c r="C17" i="1"/>
  <c r="H80" i="1" l="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D80" i="1" s="1"/>
  <c r="H78" i="1"/>
  <c r="E79" i="1" l="1"/>
  <c r="I78" i="1"/>
  <c r="H79" i="1"/>
  <c r="I79" i="1" s="1"/>
  <c r="E78" i="1"/>
</calcChain>
</file>

<file path=xl/sharedStrings.xml><?xml version="1.0" encoding="utf-8"?>
<sst xmlns="http://schemas.openxmlformats.org/spreadsheetml/2006/main" count="5667" uniqueCount="967">
  <si>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</si>
  <si>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</si>
  <si>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</si>
  <si>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</si>
  <si>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</si>
  <si>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</si>
  <si>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</si>
  <si>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</si>
  <si>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</si>
  <si>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</si>
  <si>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</si>
  <si>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</si>
  <si>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</si>
  <si>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</si>
  <si>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</si>
  <si>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</si>
  <si>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</si>
  <si>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</si>
  <si>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</si>
  <si>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</si>
  <si>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</si>
  <si>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</si>
  <si>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</si>
  <si>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</si>
  <si>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</si>
  <si>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</si>
  <si>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</si>
  <si>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</si>
  <si>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</si>
  <si>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</si>
  <si>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</si>
  <si>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</si>
  <si>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</si>
  <si>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</si>
  <si>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</si>
  <si>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</si>
  <si>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</si>
  <si>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</si>
  <si>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</si>
  <si>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</si>
  <si>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</si>
  <si>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</si>
  <si>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</si>
  <si>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</si>
  <si>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</si>
  <si>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</si>
  <si>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</si>
  <si>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</si>
  <si>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</si>
  <si>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</si>
  <si>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</si>
  <si>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</si>
  <si>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</si>
  <si>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</si>
  <si>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</si>
  <si>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</si>
  <si>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</si>
  <si>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</si>
  <si>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</si>
  <si>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</si>
  <si>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</si>
  <si>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</si>
  <si>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</si>
  <si>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</si>
  <si>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</si>
  <si>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</si>
  <si>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</si>
  <si>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</si>
  <si>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</si>
  <si>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</si>
  <si>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</si>
  <si>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</si>
  <si>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</si>
  <si>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</si>
  <si>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</si>
  <si>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</si>
  <si>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</si>
  <si>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</si>
  <si>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</si>
  <si>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</si>
  <si>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</si>
  <si>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</si>
  <si>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</si>
  <si>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</si>
  <si>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</si>
  <si>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</si>
  <si>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</si>
  <si>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</si>
  <si>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r>
      <rPr>
        <sz val="7"/>
        <color rgb="FF000000"/>
        <rFont val="Times New Roman"/>
        <family val="1"/>
      </rPr>
      <t xml:space="preserve"> - </t>
    </r>
    <r>
      <rPr>
        <sz val="11"/>
        <color rgb="FF000000"/>
        <rFont val="Times New Roman"/>
        <family val="1"/>
      </rPr>
      <t>Bằng Thạc sĩ Thiết bị, mạng và nhà máy điện. 
- Bằng đại học chuyên ngành Điện khí hóa và cung cấp điện </t>
    </r>
  </si>
  <si>
    <t>Có quan hệ với doanh nghiệp thông qua việc đưa sinh viên đi thực tập</t>
  </si>
  <si>
    <t>Hướng dẫn dạy thực hành</t>
  </si>
  <si>
    <t xml:space="preserve">Bằng B </t>
  </si>
  <si>
    <t xml:space="preserve">2 Chứng chỉ tập huấn sử dụng phần mềm dạy học chuyên ngành để thiết kế bài giảng, tài liệu giảng dạy </t>
  </si>
  <si>
    <t>chứng chỉ nghiệp vụ sư phạm</t>
  </si>
  <si>
    <t xml:space="preserve">Có thời gian tham gia giảng dạy 17 năm </t>
  </si>
  <si>
    <t>Có kế hoạch giảng dạy cho từng môn học</t>
  </si>
  <si>
    <t>Có giáo án cho các môn dạy</t>
  </si>
  <si>
    <t>Có giáo án (9+3) và CĐ, TC, dự giờ và đánh giá tổ bộ môn và khoa</t>
  </si>
  <si>
    <t>Chuẩn bị đầy đủ các phương tiện, thiết bị, nguyên, nhiên, vật liệu thực hành.</t>
  </si>
  <si>
    <t>Sửa chữa, tự làm một số thiết bị dạy học</t>
  </si>
  <si>
    <t>tham gia thiết kế và bố trí trang thiết bị dạy học của phòng học Thực hành Đo lường và mạch điện</t>
  </si>
  <si>
    <t>Có kế hoạch giảng dạy cho từng môn học; Có giáo án, dự giờ,  theo đánh giá tổ bộ môn và khoa</t>
  </si>
  <si>
    <t>Có dạy thực hành, theo TKB của khoa</t>
  </si>
  <si>
    <t>Theo giáo án, dự giờ, đánh giá tổ bộ môn và khoa</t>
  </si>
  <si>
    <t>Theo đề cương chi tiết của môn học, theo quy định của bộ môn và phòng Khảo thí và Đảm bảo chất lượng.</t>
  </si>
  <si>
    <t>Hồ sơ dạy học của GV</t>
  </si>
  <si>
    <t>Hồ sơ lưu trữ của GV tại khoa</t>
  </si>
  <si>
    <t>Các chương trình đào tạo tại khoa</t>
  </si>
  <si>
    <t>tham gia biên soạn, chỉnh lý giáo trình, tài liệu đào tạo</t>
  </si>
  <si>
    <t>Theo kế hoạch giảng dạy cho từng môn học; SHCN lớp; Đưa SV đi thực tập tại các doanh nghiệp</t>
  </si>
  <si>
    <t>Theo kế hoạch giảng dạy cho từng môn học; SHCN lớp;</t>
  </si>
  <si>
    <t>SHCN lớp; Hướng dẫn SV đi thăm quan và thực tập tại các doanh nghiệp</t>
  </si>
  <si>
    <t>Điểm danh SV theo môn học trên lớp và nhập vào phần mềm PMT-EMS và CVHT</t>
  </si>
  <si>
    <t>Quản lý trực tiếp trên lớp, thông qua GVCN, CVHT, cán bộ lớp, Email, điện thoại và phần mềm PMT-EMS</t>
  </si>
  <si>
    <t>Do Trưởng khoa quyết</t>
  </si>
  <si>
    <t>Làm GVCN, Họp GVCN với PHHS</t>
  </si>
  <si>
    <t>GV đi thực tập tại DN</t>
  </si>
  <si>
    <t>Phiếu dự giờ; họp chuyên môn của tổ và khoa; tham gia học nâng cao chuyên môn do khoa và trường tổ chức</t>
  </si>
  <si>
    <t>Qua đánh giá chuyên môn tổ - khoa</t>
  </si>
  <si>
    <t xml:space="preserve">GV tham gia học do trường và khoa tổ chức
Tham gia khóa đào tạo, bồi dưỡng nâng cao kiến thức, kỹ năng nghề do ĐHSPKT cấp
</t>
  </si>
  <si>
    <t xml:space="preserve">Hướng dẫn SV thực tập TN  tại các doanh nghiệp; </t>
  </si>
  <si>
    <t>Có bảng điểm môn NCKH</t>
  </si>
  <si>
    <r>
      <t xml:space="preserve">         Họ và tên: </t>
    </r>
    <r>
      <rPr>
        <b/>
        <sz val="13"/>
        <color rgb="FF000000"/>
        <rFont val="Times New Roman"/>
        <family val="1"/>
      </rPr>
      <t>NGÔ HOÀNG ANH</t>
    </r>
  </si>
  <si>
    <t xml:space="preserve">         Nhiệm vụ được phân công giảng dạy (Lý thuyết, thực hành, tích hợp): Lý thuyết, thực hành, tích hợp. </t>
  </si>
  <si>
    <t xml:space="preserve">          Ngô Hoàng Anh</t>
  </si>
  <si>
    <r>
      <t xml:space="preserve">         Họ và tên: </t>
    </r>
    <r>
      <rPr>
        <b/>
        <sz val="13"/>
        <color rgb="FF000000"/>
        <rFont val="Times New Roman"/>
        <family val="1"/>
      </rPr>
      <t xml:space="preserve">VŨ HẠNH CHIÊU </t>
    </r>
  </si>
  <si>
    <t xml:space="preserve">         Khoa, tổ bộ môn: Khoa CN Điện -Điện tử; Bộ môn Điện Công Nghiệp</t>
  </si>
  <si>
    <r>
      <t xml:space="preserve">                     </t>
    </r>
    <r>
      <rPr>
        <b/>
        <sz val="13"/>
        <color theme="1"/>
        <rFont val="Times New Roman"/>
        <family val="1"/>
      </rPr>
      <t xml:space="preserve"> Vũ Hạnh Chiêu</t>
    </r>
  </si>
  <si>
    <r>
      <t xml:space="preserve">         Họ và tên: </t>
    </r>
    <r>
      <rPr>
        <b/>
        <sz val="13"/>
        <color rgb="FF000000"/>
        <rFont val="Times New Roman"/>
        <family val="1"/>
      </rPr>
      <t>NGUYỄN MINH ĐỨC CƯỜNG</t>
    </r>
  </si>
  <si>
    <t>Tốt nghiệp đại học  ngành điện khí hóa cung cấp điện ( ĐH SPKT TPHCM). - Tốt nghiệp thạc sĩ ngành kĩ thuật điện (ĐH SPKT TPHCM).- Chứng chỉ kỹ năng nghề( CĐ Lý Tự Trọng)</t>
  </si>
  <si>
    <t>Tổ bộ môn nhận xét</t>
  </si>
  <si>
    <t>Tổ bộ môn nhận xét. Tham gia liên kết đào tạo và thi công thực tế ở công trình</t>
  </si>
  <si>
    <t>Thực tiễn tham gia đao tạo liên kết.</t>
  </si>
  <si>
    <t>Tin học A</t>
  </si>
  <si>
    <t>Thực tiễn tham gia giảng dạy</t>
  </si>
  <si>
    <t>Chứng chỉ sư phạm bậc 2 do trường ĐH SPKT TPHCM cấp.Chứng chỉ tham gia các khóa bồi dưỡng của chương trình đào tạo liên kết</t>
  </si>
  <si>
    <t>8 năm </t>
  </si>
  <si>
    <t>Thực tiễn trên lớp học</t>
  </si>
  <si>
    <t>Kiểm tra chưa thật sự chính xác do người học còn xem bài nhau trong lúc kiểm tra giữa học phần</t>
  </si>
  <si>
    <t>Thông qua kiểm tra hồ sơ chuyên môn</t>
  </si>
  <si>
    <t>Khoa nhận xét</t>
  </si>
  <si>
    <t>Chưa đạt được tuyệt đối vì còn phụ thuộc vào người học</t>
  </si>
  <si>
    <t>Thực tiễn người học đánh giá</t>
  </si>
  <si>
    <t>Có quan hệ với các doanh nghiệp</t>
  </si>
  <si>
    <t>ba năm trước</t>
  </si>
  <si>
    <t>Tham gia các khóa đào tạo của các chương trình liên kết đạo tạo. Tham gia khóa đào tạo nâng cao kĩ năng nghề do sở lao động tổ chức tại ĐH SPKT TPHCM</t>
  </si>
  <si>
    <t>Bài tham luận hội thảo của khoa và bài báo quốc tế</t>
  </si>
  <si>
    <t>Nguyễn Minh Đức Cường</t>
  </si>
  <si>
    <t>Châu Văn Bảo</t>
  </si>
  <si>
    <t xml:space="preserve">Bằng tốt nghiệp thạc sĩ chuyên ngành Kỹ thuật Cơ điện tử - Bằng đại học chuyên ngành KT Điện-Điện tử- Chứng chỉ bậc thợ 3/7 </t>
  </si>
  <si>
    <t>Kiểm tra và ánh giá của tổ bô môn và khoa</t>
  </si>
  <si>
    <t>Chứng chỉ Anh Văn B1</t>
  </si>
  <si>
    <t>Phần mền lập trình PLC Siemens-Omron-Mitsubishi, lập trình Vi xử lý, Orcad, Autocad, Proteus</t>
  </si>
  <si>
    <t>Chứng chỉ sư phạm dạy nghề bậc 2</t>
  </si>
  <si>
    <t>Quyết định thâm niên13 năm</t>
  </si>
  <si>
    <t>Có giáo án, dự giờ và đánh giá tổ bộ môn và khoa</t>
  </si>
  <si>
    <t>Chuẩn bị đầy đủ các phương tiện, thiết bị, nguyên, nhiên, vật liệu thực hành</t>
  </si>
  <si>
    <t>Thiết bị đào tạo tự làm, đề tài NCKH cấp trường có thi công</t>
  </si>
  <si>
    <t>Tham gia quản lý các Phòng thực tập của khoa</t>
  </si>
  <si>
    <t>Dạy lý thuyết, thực hành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</si>
  <si>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</si>
  <si>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</si>
  <si>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</si>
  <si>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</si>
  <si>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</si>
  <si>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 Zalo</t>
  </si>
  <si>
    <t>Đánh giá tổ - khoa</t>
  </si>
  <si>
    <t>Qua điện thoại, Email, Website, Zalo</t>
  </si>
  <si>
    <t>Phiếu dự giờ và họp chuyên môn</t>
  </si>
  <si>
    <t>Đề tài NCKH cấp trường</t>
  </si>
  <si>
    <t>Giấy chứng nhận</t>
  </si>
  <si>
    <t>Đề tài nghiên cứu khoa học cấp trường</t>
  </si>
  <si>
    <t>Bằng tốt nghiệp thạc sĩ chuyên nghành tự động hóa
Bằng tốt nghiệp chuyên ngành Điện - Điện Tử
Bằng tốt nghiệp nghề điện tử 3/7</t>
  </si>
  <si>
    <t>Kiểm tra và đánh giá của tổ bô môn và khoa</t>
  </si>
  <si>
    <t>Bằng tiếng anh B theo tiêu chuẩn 
châu âu</t>
  </si>
  <si>
    <t>Autocard. PLC</t>
  </si>
  <si>
    <t xml:space="preserve">Thời gian giảng dạy trên 14 năm </t>
  </si>
  <si>
    <t>Kế hoạch giảng dạy học kỳ và năm học</t>
  </si>
  <si>
    <t>Sổ giáo án</t>
  </si>
  <si>
    <t>Sổ giáo án, dự giờ và đánh giá tổ bộ môn-khoa</t>
  </si>
  <si>
    <t>Đánh giá tổ bộ môn-khoa</t>
  </si>
  <si>
    <t>Thiết bị tự làm tại khoa</t>
  </si>
  <si>
    <t>Đánh giá chuyên môn tổ-khoa</t>
  </si>
  <si>
    <t>Dạy lý thuyết, thực hành, tích hợp
 theo quy định</t>
  </si>
  <si>
    <t>Dự giờ và đánh giá chuyên môn
 tổ-khoa</t>
  </si>
  <si>
    <t>Dự giờ và đánh giá chuyên 
môn tổ-khoa</t>
  </si>
  <si>
    <t>Trực tiếp trên lớp, thông qua cán 
bộ lớp, Email, Website, Zalo</t>
  </si>
  <si>
    <t xml:space="preserve">Đến các doanh nghiệp nâng cao tay nghề </t>
  </si>
  <si>
    <t>Giám khảo hội giảng cấp khoa và cấp trường</t>
  </si>
  <si>
    <t>Các đề tài nghiên cứu khoa học
 cấp trường</t>
  </si>
  <si>
    <t>Các đề tài nghiên cứu khoa học 
cấp trường</t>
  </si>
  <si>
    <r>
      <t xml:space="preserve">           Họ và tên</t>
    </r>
    <r>
      <rPr>
        <sz val="12"/>
        <color rgb="FF000000"/>
        <rFont val="Times New Roman"/>
        <family val="1"/>
      </rPr>
      <t xml:space="preserve">:         </t>
    </r>
    <r>
      <rPr>
        <b/>
        <sz val="12"/>
        <color rgb="FF000000"/>
        <rFont val="Times New Roman"/>
        <family val="1"/>
      </rPr>
      <t>LÊ TIẾN ĐẠT</t>
    </r>
  </si>
  <si>
    <r>
      <t xml:space="preserve">           Khoa, tổ bộ môn</t>
    </r>
    <r>
      <rPr>
        <sz val="12"/>
        <color rgb="FF000000"/>
        <rFont val="Times New Roman"/>
        <family val="1"/>
      </rPr>
      <t>: Khoa CN Đ-ĐT; Tổ bộ môn Tự Động Hóa</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</si>
  <si>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</si>
  <si>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</si>
  <si>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 xml:space="preserve">              LÊ TIẾN ĐẠT</t>
  </si>
  <si>
    <t>Có bằng tốt nghiệp đại học chuyên ngành Điện công nghiệp</t>
  </si>
  <si>
    <t>Kiểm tra và đánh giá của tổ bộ môn và khoa</t>
  </si>
  <si>
    <t>Bằng A tin học</t>
  </si>
  <si>
    <t>Sử dụng thành thạo phần mềm dạy học chuyên ngành để thiết kế bài giảng, tài liệu giảng dạy</t>
  </si>
  <si>
    <t>Có chứng chỉ sư phạm dạy nghề dạy trình độ trung cấp nghề ( bậc 1, bậc 2 )</t>
  </si>
  <si>
    <t>Thời gian giảng dạy trên 26 năm</t>
  </si>
  <si>
    <t>Sổ giáo án, dự giờ và đánh giá tổ bộ môn, khoa</t>
  </si>
  <si>
    <t>Đánh giá tổ bộ môn, khoa</t>
  </si>
  <si>
    <t>Tự làm các thiết bị dạy học đơn giản để phục vụ giảng dạy</t>
  </si>
  <si>
    <t xml:space="preserve">Tham gia quản lý và bố trí trang thiết bị dạy học của phòng học thực hành chuyên môn được phân công giảng dạy </t>
  </si>
  <si>
    <t>Đánh giá chuyên môn tổ, khoa</t>
  </si>
  <si>
    <t>Dạy lý thuyết, thực hành, tích hợp theo quy định</t>
  </si>
  <si>
    <t>Dự giờ và đánh giá chuyên môn tổ, khoa</t>
  </si>
  <si>
    <t xml:space="preserve">Tham gia hội giảng cấp khoa, cấp trường </t>
  </si>
  <si>
    <t>Qua đánh giá chuyên môn tổ, khoa</t>
  </si>
  <si>
    <t>Giấy chứng nhận REVIT,  PLC</t>
  </si>
  <si>
    <t>Có chứng chỉ NCKH</t>
  </si>
  <si>
    <r>
      <t xml:space="preserve">           Họ và tên</t>
    </r>
    <r>
      <rPr>
        <sz val="12"/>
        <color rgb="FF000000"/>
        <rFont val="Times New Roman"/>
        <family val="1"/>
      </rPr>
      <t xml:space="preserve">:         </t>
    </r>
    <r>
      <rPr>
        <b/>
        <sz val="12"/>
        <color rgb="FF000000"/>
        <rFont val="Times New Roman"/>
        <family val="1"/>
      </rPr>
      <t>NGUYỄN HỒNG ĐỨC</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</si>
  <si>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</si>
  <si>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t xml:space="preserve"> Nguyễn Hồng Đức</t>
  </si>
  <si>
    <r>
      <t xml:space="preserve">           Họ và tên</t>
    </r>
    <r>
      <rPr>
        <sz val="12"/>
        <color rgb="FF000000"/>
        <rFont val="Times New Roman"/>
        <family val="1"/>
      </rPr>
      <t xml:space="preserve">:         NGUYỄN MINH ĐỨC </t>
    </r>
    <r>
      <rPr>
        <sz val="9"/>
        <color rgb="FF000000"/>
        <rFont val="Times New Roman"/>
        <family val="1"/>
      </rPr>
      <t xml:space="preserve"> </t>
    </r>
  </si>
  <si>
    <t xml:space="preserve">Có bằng tốt nghiệp đại học chuyên ngành Tự Động. </t>
  </si>
  <si>
    <t>Kiểm tra và đánh giá của tổ bộ môn và khoa.</t>
  </si>
  <si>
    <t xml:space="preserve">Bằng B Anh Văn của Đại học Sư Phạm TpHCM.  Những bài soạn KTS và bản chuyển ngữ Sổ Tay Điện tử Công suất </t>
  </si>
  <si>
    <t xml:space="preserve">Chứng nhận Khóa học Sử dụng Phương tiện Dạy học Hiện đại  2007 TRUNG TÂM VIỆT ĐỨC ĐHSPKT </t>
  </si>
  <si>
    <t xml:space="preserve">Các tài liệu điện tử đã soạn thảo và tích lũy ở dạng Word , Excel, PowerPoint </t>
  </si>
  <si>
    <t xml:space="preserve">Chứng chỉ sư phạm dạy nghề </t>
  </si>
  <si>
    <t>20 năm giảng dạy</t>
  </si>
  <si>
    <t>Tham gia bố trí trang thiết bị dạy học tại xưởng thực tập KTS.</t>
  </si>
  <si>
    <t>Giáo viên giải HAI hội giảng toàn quốc năm 2000</t>
  </si>
  <si>
    <t>Các giấy chứng nhận</t>
  </si>
  <si>
    <t>Đã tham gia dẫn thực tập cho sinh viên trong những năm trước đây.</t>
  </si>
  <si>
    <t>Có chứng chỉ Phương pháp Nghiên cứu Khoa học Đại học Sư phạm Kỹ thuật 2007</t>
  </si>
  <si>
    <t xml:space="preserve">         Họ và tên: NGUYỄN THỊ NGỌC HIỀN</t>
  </si>
  <si>
    <t xml:space="preserve">         Khoa, tổ bộ môn: Khoa CN Điện -Điện tử; Bộ môn Điện tử công nghiệp</t>
  </si>
  <si>
    <t xml:space="preserve">         Nhiệm vụ được phân công giảng dạy (Lý thuyết, thực hành, tích hợp): Lý thuyết, thực hành, tích hợp</t>
  </si>
  <si>
    <t xml:space="preserve">Bằng tốt nghiệp đại học Vật Lý Trường Đại Học Khoa Học Tự Nhiên chuyên ngành  Điện tử </t>
  </si>
  <si>
    <t>Văn Bằng 2 Anh Văn Đại Học Tại Chức Ngoại Ngữ Hà Nội</t>
  </si>
  <si>
    <t>Sử dụng thành thạo tất cả các phần mềm dạy học chuyên ngành để thiết kế bài giảng, tài liệu giảng dạy của tổ bộ môn và khoa</t>
  </si>
  <si>
    <t xml:space="preserve">Chứng chỉ nghiệp vụ sư phạm bậc 2  của Trường Đại học Sư phạm Kỹ thuật                                       </t>
  </si>
  <si>
    <t>23 năm giảng dạy</t>
  </si>
  <si>
    <t xml:space="preserve">Các mạch mẫu phục vụ cho các môn học tại xưởng TT Mạch điện tử </t>
  </si>
  <si>
    <t xml:space="preserve">Tham gia đầy đủ thiết kế và bố trí trang thiết bị dạy học của phòng học chuyên môn phù hợp với chương trình của ngành, nghề được phân công giảng dạy </t>
  </si>
  <si>
    <t>Quá trình dạy học, Các buổi sinh hoạt lớp</t>
  </si>
  <si>
    <t>Quá trình dạy học, Hồ sơ cố vấn học tập</t>
  </si>
  <si>
    <t>Hồ sơ cố vấn học tập</t>
  </si>
  <si>
    <t>Ý kiến sinh viên ghi nhận trong biên bản họp lớp và đánh giá của tổ - khoa</t>
  </si>
  <si>
    <t>Giấy chứng nhận của ESF</t>
  </si>
  <si>
    <t xml:space="preserve">Danh sách GV tham quan, thực tập xí nghiệp khoa </t>
  </si>
  <si>
    <t xml:space="preserve">          Có chứng chỉ NCKH</t>
  </si>
  <si>
    <t>Có bài viết NCKH tại khoa</t>
  </si>
  <si>
    <t xml:space="preserve">                NGUYỄN THỊ NGỌC HIỀN</t>
  </si>
  <si>
    <r>
      <t xml:space="preserve">         Họ và tên: </t>
    </r>
    <r>
      <rPr>
        <b/>
        <sz val="13"/>
        <color rgb="FF000000"/>
        <rFont val="Times New Roman"/>
        <family val="1"/>
      </rPr>
      <t>TRẦN TRUNG HIẾU</t>
    </r>
  </si>
  <si>
    <t xml:space="preserve">         Khoa, tổ bộ môn: Khoa CN Điện -Điện tử; Điện Công Nghiệp</t>
  </si>
  <si>
    <r>
      <rPr>
        <sz val="7"/>
        <color rgb="FF000000"/>
        <rFont val="Times New Roman"/>
        <family val="1"/>
      </rPr>
      <t xml:space="preserve"> </t>
    </r>
    <r>
      <rPr>
        <sz val="9"/>
        <color rgb="FF000000"/>
        <rFont val="Times New Roman"/>
        <family val="1"/>
      </rPr>
      <t xml:space="preserve">Bằng đại học chuyên ngành Điện khí hóa và cung cấp điện Bằng TH nghề bậc thợ 3/7 </t>
    </r>
  </si>
  <si>
    <t>16 năm</t>
  </si>
  <si>
    <t>Thiết bị tự làm tại khoa( sửa chữa tử  điện phòng TT. Trang bị điện)</t>
  </si>
  <si>
    <r>
      <t xml:space="preserve">Điểm danh SV theo môn học trên lớp và nhập vào phần mềm PMT-EMS </t>
    </r>
    <r>
      <rPr>
        <sz val="9"/>
        <color rgb="FFFF0000"/>
        <rFont val="Times New Roman"/>
        <family val="1"/>
      </rPr>
      <t>và CVHT hoặc CN</t>
    </r>
  </si>
  <si>
    <t>Hướng dẫn SV thực tập TN  tại các doanh nghiệp</t>
  </si>
  <si>
    <t>Có chứng chỉ NCKH;</t>
  </si>
  <si>
    <r>
      <t xml:space="preserve">                     </t>
    </r>
    <r>
      <rPr>
        <b/>
        <sz val="13"/>
        <color theme="1"/>
        <rFont val="Times New Roman"/>
        <family val="1"/>
      </rPr>
      <t xml:space="preserve"> Trần Trung Hiếu</t>
    </r>
  </si>
  <si>
    <t xml:space="preserve">         Họ và tên: MẠNH LÊ HOÀN</t>
  </si>
  <si>
    <t xml:space="preserve">Bằng cấp, chứng chỉ chuyên môn đã nộp </t>
  </si>
  <si>
    <t>Chuẩn đầu ra của Trường cấp bằng, chứng chỉ</t>
  </si>
  <si>
    <t>Hồ sơ nhân sự</t>
  </si>
  <si>
    <t>PMT-EMS Education Software</t>
  </si>
  <si>
    <t>Danh sách GVHD thực tập</t>
  </si>
  <si>
    <t>Danh sách đăng ký dự giờ</t>
  </si>
  <si>
    <t>Thường xuyên dạy các môn học mới</t>
  </si>
  <si>
    <r>
      <t xml:space="preserve">                     </t>
    </r>
    <r>
      <rPr>
        <b/>
        <sz val="13"/>
        <color theme="1"/>
        <rFont val="Times New Roman"/>
        <family val="1"/>
      </rPr>
      <t xml:space="preserve"> Mạnh Lê Hoàn</t>
    </r>
  </si>
  <si>
    <t xml:space="preserve">          Mạnh Lê Hoàn</t>
  </si>
  <si>
    <r>
      <t xml:space="preserve">           Họ và tên</t>
    </r>
    <r>
      <rPr>
        <sz val="12"/>
        <color rgb="FF000000"/>
        <rFont val="Times New Roman"/>
        <family val="1"/>
      </rPr>
      <t xml:space="preserve">:         </t>
    </r>
    <r>
      <rPr>
        <b/>
        <sz val="12"/>
        <color rgb="FF000000"/>
        <rFont val="Times New Roman"/>
        <family val="1"/>
      </rPr>
      <t>TĂNG CẨM HUÊ</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</si>
  <si>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</si>
  <si>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t>
    </r>
  </si>
  <si>
    <t xml:space="preserve">tốt nghiệp đại học chuyên ngành kỹ thuật điện – điện tử, trường đại học sư phạm kỹ thuật TP.HCM  </t>
  </si>
  <si>
    <t>kiểm tra và đánh giá của tổ bộ môn và khoa</t>
  </si>
  <si>
    <t>bằng A Anh văn của Đại  học sư phạm  Tp.HCM</t>
  </si>
  <si>
    <t>Đọc và hiểu tài liệu chuyên ngành phục vụ công tác giảng dạy; mô tả được một số công việc cơ bản của ngành, nghề được phân công giảng dạy.</t>
  </si>
  <si>
    <t>Chứng chỉ tin học văn phòng</t>
  </si>
  <si>
    <t>16 năm giảng dạy</t>
  </si>
  <si>
    <t>kế hoạch giảng dạy cho từng học kỳ và năm học</t>
  </si>
  <si>
    <t>sổ giáo án</t>
  </si>
  <si>
    <t>sổ giáo án, dự giờ và đánh giá của tổ bộ môn và khoa.</t>
  </si>
  <si>
    <t xml:space="preserve"> đánh giá của tổ bộ môn và khoa.</t>
  </si>
  <si>
    <t>Làm mẫu các mạch điện tử cơ bản</t>
  </si>
  <si>
    <t>thông qua họp phụ huynh, gọi điện thoại, nhắn tin</t>
  </si>
  <si>
    <t>đến các doanh nghiệp nâng cao tay nghề</t>
  </si>
  <si>
    <t>phiếu dự giờ và họp chuyên môn</t>
  </si>
  <si>
    <t>tham gia hôi giảng cấp thành phố năm 2014</t>
  </si>
  <si>
    <t>qua đánh giá chuyên môn tổ , khoa</t>
  </si>
  <si>
    <t>các giấy chứng nhận</t>
  </si>
  <si>
    <t xml:space="preserve">Danh sách GV hướng dẫn của khoa </t>
  </si>
  <si>
    <t>Có chứng chỉ Phương pháp Nghiên cứu Khoa học</t>
  </si>
  <si>
    <t xml:space="preserve">         Họ và tên: NGUYỄN THÙY LINH</t>
  </si>
  <si>
    <t>Tổ bộ môn nhận xét.</t>
  </si>
  <si>
    <t>Chứng chỉ sư phạm bậc 2 do trường ĐH SPKT TPHCM cấp.</t>
  </si>
  <si>
    <t>Nguyễn Thùy Linh</t>
  </si>
  <si>
    <t xml:space="preserve">         Họ và tên: ĐẶNG ĐỨC MINH</t>
  </si>
  <si>
    <t xml:space="preserve"> * Bằng Thạc sĩ chuyên ngành Kỹ thuật Điện tử. * Bằng Đại học chuyên ngành Điện-Điện tử. * Chứng chỉ bậc thợ 5/7.</t>
  </si>
  <si>
    <t>* Kiểm tra và đánh giá của GV, của khoa. * Có bài tham luận trong các buổi hội thảo cấp Trường.</t>
  </si>
  <si>
    <t xml:space="preserve">* Chứng chỉ B Anh Văn. </t>
  </si>
  <si>
    <t>* Tham khảo tài liệu chuyên ngành trong quá trình giảng dạy.</t>
  </si>
  <si>
    <t>* Chứng chỉ B Tin học.</t>
  </si>
  <si>
    <t>* Sử dụng thành thạo các phần mềm chuyên ngành để giảng dạy thiết kế và chạy mô phỏng như: CX-Program, GX-Work2,…</t>
  </si>
  <si>
    <t>* Thời gian giảng dạy trên 15 năm</t>
  </si>
  <si>
    <t>* Lập Lịch giảng dạy cho từng môn học.</t>
  </si>
  <si>
    <t>* Có giáo án cho các môn học.</t>
  </si>
  <si>
    <t>* Có giáo án, dự giờ và đánh giá của tổ bộ môn và khoa.</t>
  </si>
  <si>
    <t>* Chuẩn bị đầy đủ các phương tiện, thiết bị, nguyên, nhiên, vật liệu thực hành.</t>
  </si>
  <si>
    <t>* Thiết bị đào tạo tự làm, SKKN cấp trường có thi công</t>
  </si>
  <si>
    <t>* Tham gia quản lý các Phòng thực tập của khoa.</t>
  </si>
  <si>
    <t>* Có kế hoạch giảng dạy cho từng môn học; Có giáo án, dự giờ,  theo đánh giá tổ bộ môn và khoa</t>
  </si>
  <si>
    <t>* Có dạy lý thuyết, thực hành, theo TKB của khoa</t>
  </si>
  <si>
    <t>* Theo giáo án, dự giờ, đánh giá tổ bộ môn và khoa</t>
  </si>
  <si>
    <t>* Theo đề cương chi tiết của môn học, theo quy định của bộ môn và phòng Khảo thí và Đảm bảo chất lượng.</t>
  </si>
  <si>
    <t xml:space="preserve">* Hồ sơ dạy học của GV </t>
  </si>
  <si>
    <t>* Hồ sơ lưu trữ của GV tại khoa</t>
  </si>
  <si>
    <t>* Các chương trình đào tạo tại khoa</t>
  </si>
  <si>
    <t>* Theo kế hoạch giảng dạy cho từng môn học; SHCN lớp; Đưa SV đi thực tập tại các doanh nghiệp</t>
  </si>
  <si>
    <t>* Điểm danh SV theo môn học trên lớp và nhập vào phần mềm PMT-EMS.</t>
  </si>
  <si>
    <t>* Quản lý trực tiếp trên lớp, thông qua cán bộ lớp, Email, điện thoại và phần mềm PMT-EMS</t>
  </si>
  <si>
    <t>* Tạo môi trường học tập lành mạnh, thuận lợi, dân chủ, hợp tác cho SV.</t>
  </si>
  <si>
    <t>* Qua điện thoại, Email, Website, Zalo</t>
  </si>
  <si>
    <t>* Thực tập nâng cao tay nghề tại các DN.</t>
  </si>
  <si>
    <t>* Phiếu dự giờ; họp chuyên môn của tổ và khoa; tham gia học nâng cao chuyên môn do khoa và trường tổ chức</t>
  </si>
  <si>
    <t>* Tham gia hội giảng các cấp</t>
  </si>
  <si>
    <t>* Thực tập nâng cao tay nghề tại các DN. * Chứng chỉ bậc thợ 5/7.</t>
  </si>
  <si>
    <t>* Hướng dẫn SV thực tập TN  tại các doanh nghiệp.</t>
  </si>
  <si>
    <t>* Có chứng chỉ NCKH</t>
  </si>
  <si>
    <t>* Có tham gia thực hiện SKKN.</t>
  </si>
  <si>
    <r>
      <t xml:space="preserve">                 </t>
    </r>
    <r>
      <rPr>
        <b/>
        <sz val="12"/>
        <color theme="1"/>
        <rFont val="Calibri"/>
        <family val="2"/>
        <scheme val="minor"/>
      </rPr>
      <t xml:space="preserve">    Đặng Đức Minh</t>
    </r>
  </si>
  <si>
    <t xml:space="preserve">         Họ và tên: NGUYỄN THỊ TỐ NGA</t>
  </si>
  <si>
    <t>tích hợp, thực hành</t>
  </si>
  <si>
    <t xml:space="preserve">     </t>
  </si>
  <si>
    <t xml:space="preserve"> * Bằng Thạc sĩ chuyên ngànhtự động hóa * Bằng Đại học chuyên ngành Điện-Điện tử. * Chứng chỉ bậc thợ 5/7.</t>
  </si>
  <si>
    <t>* Sử dụng thành thạo các phần mềm chuyên ngành để giảng dạy thiết kế và chạy mô phỏng như: CX-Program, GX-Work2,Flusdsimp…</t>
  </si>
  <si>
    <t>* Có dạy lý thuyết, thực hành,tích hợp theo TKB của khoa</t>
  </si>
  <si>
    <t>* Qua điện thoại, Email, Website, Zalo,facebook..</t>
  </si>
  <si>
    <r>
      <t xml:space="preserve">                 </t>
    </r>
    <r>
      <rPr>
        <b/>
        <sz val="12"/>
        <color theme="1"/>
        <rFont val="Times New Roman"/>
        <family val="1"/>
      </rPr>
      <t xml:space="preserve">    Nguyễn Thị Tố Nga</t>
    </r>
  </si>
  <si>
    <t xml:space="preserve">         Họ và tên: ĐỖ HUỲNH THANH PHONG</t>
  </si>
  <si>
    <t>Đỗ Huỳnh Thanh Phong</t>
  </si>
  <si>
    <r>
      <t xml:space="preserve">         Họ và tên: </t>
    </r>
    <r>
      <rPr>
        <b/>
        <sz val="13"/>
        <color rgb="FF000000"/>
        <rFont val="Times New Roman"/>
        <family val="1"/>
      </rPr>
      <t>NGUYỄN ANH TĂNG</t>
    </r>
  </si>
  <si>
    <t xml:space="preserve">         Khoa, tổ bộ môn: Khoa CN Điện -Điện tử; Bộ môn Điện công nghiệp</t>
  </si>
  <si>
    <t>* Tốt nghiệp đại học ngành Điện khí hóa và Cung cấp điện (ĐH SPKT TPHCM).
* Tốt nghiệp thạc sĩ ngành Hệ thống điện (ĐH Bách Khoa TPHCM). 
* Chứng chỉ Kỹ năng nghề bậc 3/7 (CĐ Lý Tự Trọng).</t>
  </si>
  <si>
    <t>Đang được phân công giảng dạy</t>
  </si>
  <si>
    <t>Có kiến thức chuyên môn nghề nghiệp và đang được phân công giảng dạy</t>
  </si>
  <si>
    <t>Có hiểu biết thực tiễn nghề nghiệp và đang được phân công giảng dạy</t>
  </si>
  <si>
    <t>Thành thạo các kỹ năng nghề và đang được phân công giảng dạy</t>
  </si>
  <si>
    <t>Đang tham gia liên kết đào tạo, sản xuất và thi công thực tế ở công trình và nhà máy</t>
  </si>
  <si>
    <t>TOEIC 450</t>
  </si>
  <si>
    <t>Có trình độ tin học đạt Chuẩn kỹ năng sử dụng để giảng dạy</t>
  </si>
  <si>
    <t>AutoCAD, Ecodial, một số PM thiết kế chiếu sáng</t>
  </si>
  <si>
    <t>* Chứng chỉ Sư phạm dạy nghề bậc 2 (ĐH SPKT TPHCM)
* Chứng chỉ Giảng dạy Đại học (Fullbright VN và ĐH Sư phạm TP HCM cấp)
* Chứng chỉ tham gia các khóa bồi dưỡng của chương trình đào tạo liên kết (ĐH SPKT và Sở LĐ TB-XH)</t>
  </si>
  <si>
    <t>Đã tham gia giảng dạy 20 năm</t>
  </si>
  <si>
    <t>Lập được kế hoạch giảng dạy môn học, mô-đun được phân công</t>
  </si>
  <si>
    <t>Soạn được giáo án theo quy định, thể hiện được các hoạt động dạy và học</t>
  </si>
  <si>
    <t>Lựa chọn được phương pháp dạy học phù hợp cho các bài học của môn học, mô-đun được phân công giảng dạy</t>
  </si>
  <si>
    <t>Có chuẩn bị đầy đủ các phương tiện dạy học, thiết bị, nguyên, nhiên, vật liệu thực hành cần thiết</t>
  </si>
  <si>
    <t>Đã tự làm các mô hình trải động cơ 3 pha, quạt bàn, quạt trần để phục vụ giảng dạy</t>
  </si>
  <si>
    <t>Đang thực hiện giảng dạy chuyên ngành đào tạo đầy đủ kế hoạch, đúng nội dung chương trình đả được phân công.</t>
  </si>
  <si>
    <t>Đang thực hiện tổ chức dạy học phù hợp với ngành, nghề đào tạo đầy đủ kế hoạch giảng dạy, đúng nội dung chương trình.</t>
  </si>
  <si>
    <t>Đang thực hiện các giờ dạy lý thuyết, thực hành, tích hợp theo quy định</t>
  </si>
  <si>
    <t>Có vận dụng, kết hợp các phương pháp dạy học để phát huy tính tích cực, sáng tạo, phát triển năng lực tự học của người học</t>
  </si>
  <si>
    <t>Có sử dụng các phương tiện, thiết bị dạy học để nâng cao hiệu quả giảng dạy, đảm bảo chất lượng giáo dục nghề nghiệp</t>
  </si>
  <si>
    <t>Có lựa chọn và thiết kế các công cụ kiểm tra, đánh giá kết quả học tập của người học phù hợp với môn học, mô-đun được phân công giảng dạy.</t>
  </si>
  <si>
    <t>Có thực hiện việc kiểm tra, đánh giá toàn diện, chính xác, đúng quy định; sử dụng kết quả kiểm tra, đánh giá để điều chỉnh hoạt động dạy và học</t>
  </si>
  <si>
    <t>Có thực hiện đầy đủ các quy định về sử dụng biểu mẫu, sổ sách, hồ sơ dạy học.</t>
  </si>
  <si>
    <t>Có bảo quản, lưu trữ, sử dụng hồ sơ dạy học theo quy định</t>
  </si>
  <si>
    <t>Nắm được căn cứ, nguyên tắc, yêu cầu và quy trình xây dựng chương trình đào tạo trình độ cao đẳng.</t>
  </si>
  <si>
    <t>Chủ trì biên soạn giáo trình Cung cấp điện, Truyền động điện đào tạo trình độ cao đẳng</t>
  </si>
  <si>
    <t>Do Khoa và Bô môn nhận xét</t>
  </si>
  <si>
    <t>Đã có thực hiện việc giáo dục đạo đức nghề nghiệp, thái độ nghề nghiệp thông qua việc giảng dạy môn học, mô-đun theo kế hoạch đã xây dựng</t>
  </si>
  <si>
    <t>Đã có vận dụng các hiểu biết về tâm lý, giáo dục vào thực hiện hoạt động giáo dục người học</t>
  </si>
  <si>
    <t>Đã có đánh giá kết quả các mặt rèn luyện đạo đức của người học theo quy định một cách chính xác, công bằng và có tác dụng giáo dục</t>
  </si>
  <si>
    <t>Chưa quản lý tốt các thông tin liên quan đến người học, sử dụng chưa hiệu quả các thông tin vào giáo dục, dạy học, quản lý người học</t>
  </si>
  <si>
    <t>Chỉ thực hiện với những người học có nhu cầu</t>
  </si>
  <si>
    <t>Có các mối quan hệ tốt với các doanh nghiệp sản xuất góp phần phát triển các hoạt động giáo dục nghề nghiệp</t>
  </si>
  <si>
    <t>Thường xuyên dự giờ, trao đổi kinh nghiệm giảng dạy, giáo dục với đồng nghiệp của phòng, khoa, tổ bộ môn</t>
  </si>
  <si>
    <t>Không tham gia</t>
  </si>
  <si>
    <t>Thường xuyên tự học tập, bồi dưỡng, rèn luyện nâng cao trình độ chuyên môn, nghiệp vụ, đạo đức nghề nghiệp</t>
  </si>
  <si>
    <t xml:space="preserve">* Tham gia các khóa đào tạo của các chương trình liên kết đào tạo
* Tham gia các khóa đào tạo liên kết nâng cao kỹ năng nghề do sở lao động tổ chức tại ĐH SPKT TPHCM
</t>
  </si>
  <si>
    <t>Đạt</t>
  </si>
  <si>
    <t>Có hướng dẫn thực tập kết hợp với thực tiễn nghề nghiệp</t>
  </si>
  <si>
    <t>Có kiến thức, kỹ năng cơ bản về nghiên cứu khoa học và công nghệ</t>
  </si>
  <si>
    <t>Nguyễn Anh Tăng</t>
  </si>
  <si>
    <r>
      <t xml:space="preserve">         Họ và tên: </t>
    </r>
    <r>
      <rPr>
        <b/>
        <sz val="13"/>
        <color rgb="FF000000"/>
        <rFont val="Times New Roman"/>
        <family val="1"/>
      </rPr>
      <t>Quách Minh Thử</t>
    </r>
  </si>
  <si>
    <t>- Bằng tốt nghiệp thạc sĩ chuyên ngành Kỹ thuật điện 
- Bằng đại học chuyên ngành Điện khí hóa và cung cấp điện 
- Chứng chỉ sư phạm bậc 2</t>
  </si>
  <si>
    <t>- Dự giờ; Giám khảo chấm GV dạy giỏi cấp khoa; 
- Kiểm tra hồ sơ và đánh giá GV của khoa,
- Xây dựng các chương trình đào tạo cho khoa;
- Hướng dẫn SV thi giỏi nghề cấp thành phố</t>
  </si>
  <si>
    <t xml:space="preserve">- Xây dựng các chương trình đào tạo cho khoa;
- Có quan hệ với doanh nghiệp thông qua việc đưa sinh viên đi thực tập; </t>
  </si>
  <si>
    <t>- Hướng dẫn dạy thực hành; 
- Hướng dẫn SV thi giỏi nghề cấp thành phố; 
- Giám khảo chấm GV dạy giỏi cấp khoa</t>
  </si>
  <si>
    <t>Sử dụng thành thạo các phần mềm dạy học chuyên ngành để thiết kế và chạy mô phỏng như: AUTOCAD.</t>
  </si>
  <si>
    <t xml:space="preserve">Thời gian giảng dạy trên 10 năm </t>
  </si>
  <si>
    <t>Có kế hoạch giảng dạy cho từng môn học (lịch giảng dạy)</t>
  </si>
  <si>
    <t>Sáng kiến kinh nghiệm năm học 17 - 18</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</si>
  <si>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</si>
  <si>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</si>
  <si>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</si>
  <si>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</si>
  <si>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Tham gia biên soạn, chỉnh lý chương trình đào tạo trình độ cao đẳng (Ngành: ĐCN, ĐTCN, TĐH)</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</si>
  <si>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</si>
  <si>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</si>
  <si>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</si>
  <si>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 xml:space="preserve">GV đi thực tập tại DN
Quan hệ với các doanh nghiệp để hỗ trợ trong đào tạo như:  Thực Tập, GTVL
</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</si>
  <si>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</si>
  <si>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</si>
  <si>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</si>
  <si>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Tham gia hướng dẫn SV tham gia thi giỏi nghề cấp thành phố.</t>
  </si>
  <si>
    <r>
      <t xml:space="preserve">                     </t>
    </r>
    <r>
      <rPr>
        <b/>
        <sz val="13"/>
        <color theme="1"/>
        <rFont val="Times New Roman"/>
        <family val="1"/>
      </rPr>
      <t xml:space="preserve"> Quách Minh Thử</t>
    </r>
  </si>
  <si>
    <r>
      <t xml:space="preserve">         Họ và tên: </t>
    </r>
    <r>
      <rPr>
        <b/>
        <sz val="13"/>
        <color rgb="FF000000"/>
        <rFont val="Times New Roman"/>
        <family val="1"/>
      </rPr>
      <t>TRẦN CÔNG TIẾN</t>
    </r>
  </si>
  <si>
    <t xml:space="preserve">Bằng tốt nghiệp đại học Sư phạm Kỹ thuật chuyên ngành Kỹ thuật Điện – Điện tử </t>
  </si>
  <si>
    <t>Chứng chỉ B tin học của Trường Đại học Sư phạm</t>
  </si>
  <si>
    <t>Chứng chỉ nghiệp vụ sư phạm bậc 2  của Trường Đại học Sư phạm Kỹ thuật                                       Chứng chỉ Kỹ năng dạy lý thuyết của Viện nghiên cứu phát triển giáo dục</t>
  </si>
  <si>
    <r>
      <t xml:space="preserve">                     </t>
    </r>
    <r>
      <rPr>
        <b/>
        <sz val="13"/>
        <color theme="1"/>
        <rFont val="Times New Roman"/>
        <family val="1"/>
      </rPr>
      <t xml:space="preserve"> TRẦN CÔNG TIẾN</t>
    </r>
  </si>
  <si>
    <r>
      <t xml:space="preserve">         Họ và tên: </t>
    </r>
    <r>
      <rPr>
        <b/>
        <sz val="13"/>
        <color rgb="FF000000"/>
        <rFont val="Times New Roman"/>
        <family val="1"/>
      </rPr>
      <t xml:space="preserve">BỐC MINH TRÍ </t>
    </r>
  </si>
  <si>
    <t>Bằng tốt nghiệp thạc sĩ chuyên ngành Kỹ thuật điện tử và
Bằng đại học chuyên ngành điện tử viễn thông.</t>
  </si>
  <si>
    <t>Kết quả dự giờ và kết quả giảng dạy.</t>
  </si>
  <si>
    <t>KHÔNG CÓ</t>
  </si>
  <si>
    <t>Bài giảng được cập nhật thường xuyên bằng nhiều nguồn tài liệu chuyên ngành.</t>
  </si>
  <si>
    <t xml:space="preserve">Bằng A tin học </t>
  </si>
  <si>
    <t>Sử dụng thành thạo các phần mềm như: ORCAD, PROTEUS,…</t>
  </si>
  <si>
    <t>Chứng chỉ sư phạm dạy nghề trình độ trung cấp, cao đẳng</t>
  </si>
  <si>
    <t xml:space="preserve">Thời gian giảng dạy 12 năm </t>
  </si>
  <si>
    <t xml:space="preserve">Chuẩn bị đầy đủ dụng cụ, vật tư, thiết bị dạy học </t>
  </si>
  <si>
    <t xml:space="preserve">Thiết bị tự làm để dạy tại xưởng thực tập </t>
  </si>
  <si>
    <t>Chỉ tham gia bố trí tại xưởng G1.3.12</t>
  </si>
  <si>
    <t>Giảng dạy đúng Kế hoạch giảng dạy học kỳ và năm học</t>
  </si>
  <si>
    <t>Kết quả  giảng dạy</t>
  </si>
  <si>
    <t>Lưu trữ cá nhân và tại khoa</t>
  </si>
  <si>
    <t xml:space="preserve">Có tham gia góp ý bổ sung tại các buổi họp chuyên môn </t>
  </si>
  <si>
    <t>Tham gia soạn đề cương chi tiết các môn: Vi xử lý, PLC, …</t>
  </si>
  <si>
    <t>Quá trình dạy học và sinh hoạt chủ nhiệm</t>
  </si>
  <si>
    <t>Bảng đánh giá rèn luyện theo từng học kỳ</t>
  </si>
  <si>
    <t>Các hoạt động trực tiếp trên lớp, thông qua cán bộ lớp, Email, Website, Zalo</t>
  </si>
  <si>
    <t>Phối hợp giữa GVCN với gia đình HS-SV thông qua sinh hoạt chủ nhiệm hàng tuần theo TKB</t>
  </si>
  <si>
    <t xml:space="preserve">Liên hệ thực tập và hướng dẫn thực tập doanh nghiệp </t>
  </si>
  <si>
    <t>Dự giờ đầy đủ theo quy định của Nhà trường.</t>
  </si>
  <si>
    <t>KHÔNG</t>
  </si>
  <si>
    <t>Luôn tự giác học tập để nâng cao trình dộ chuyên môn</t>
  </si>
  <si>
    <t>Các chứng chỉ bồi dưỡng ngắn hạn của các khóa học do Khoa tổ chức.</t>
  </si>
  <si>
    <t>Vừa hướng dẫn sinh viên đi thực tập tại nhà máy, vừa tham gia thực tập tại doanh nghiệp theo quy định.</t>
  </si>
  <si>
    <t>Chứng chỉ phương pháp NCKH do trường Đại học Sư phạm Kỹ thuật cấp.</t>
  </si>
  <si>
    <r>
      <rPr>
        <i/>
        <sz val="13"/>
        <color theme="1"/>
        <rFont val="Times New Roman"/>
        <family val="1"/>
      </rPr>
      <t>TP. HCM, ngày 08 tháng 05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</si>
  <si>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Bốc Minh Trí </t>
    </r>
  </si>
  <si>
    <r>
      <t xml:space="preserve">         Họ và tên: </t>
    </r>
    <r>
      <rPr>
        <b/>
        <sz val="13"/>
        <color rgb="FF000000"/>
        <rFont val="Times New Roman"/>
        <family val="1"/>
      </rPr>
      <t>TRẦN HIẾU TRINH</t>
    </r>
  </si>
  <si>
    <t xml:space="preserve"> Bằng đại học chuyên ngành Vật lý Điện tử</t>
  </si>
  <si>
    <t>Thời gian giảng dạy trên 16 năm </t>
  </si>
  <si>
    <t xml:space="preserve">Hướng dẫn dồ án </t>
  </si>
  <si>
    <t>Chứng chỉ NCKH</t>
  </si>
  <si>
    <r>
      <t xml:space="preserve">         Họ và tên: </t>
    </r>
    <r>
      <rPr>
        <b/>
        <sz val="13"/>
        <color rgb="FF000000"/>
        <rFont val="Times New Roman"/>
        <family val="1"/>
      </rPr>
      <t>NGUYỄN VĂN YÊN</t>
    </r>
  </si>
  <si>
    <t>Tốt nghiệp đại học ngành Điện khí hóa và Cung cấp điện (ĐH SPKT TPHCM cấp).
Tốt nghiệp thạc sĩ ngành Mạng, thiết bị và Nhà máy điện (ĐH SPKT TP.HCM cấp). 
Bằng tốt nghiệp nghề Điện xí nghiệp (bậc 3/7) (Trường dạy nghề trung học Lý Tự Trọng cấp).</t>
  </si>
  <si>
    <t>Đang được phân công giảng dạy           Đánh giá của bộ môn và khoa              Kết quả học tập của sinh viên, học sinh các lớp cá nhân giảng dạy</t>
  </si>
  <si>
    <t>Có kiến thức chuyên môn nghề nghiệp, có chứng chỉ hành nghề thiết kế ME và đang được phân công giảng dạy</t>
  </si>
  <si>
    <t>Có hiểu biết thực tiễn nghề nghiệp (từng làm thiết kế ME "có chứng hành nghề" và thi công điện công trình) và đang được phân công giảng dạy</t>
  </si>
  <si>
    <t>Thành thạo các kỹ năng nghề và đang được phân công giảng dạy                   Có bằng nghề Điện xí nghiệp (bậc 3/7)</t>
  </si>
  <si>
    <t>Từng tham gia giảng dạy ngắn hạn liên kết đào tạo bồi dưỡng nguồn nhân lực cho doanh nghiệp tổ chức tại trường                                            Từng hướng dẫn nhiều khóa, lớp sinh viên, học sinh thực tập tại nhà máy</t>
  </si>
  <si>
    <t>Chứng chỉ C Anh văn</t>
  </si>
  <si>
    <t>Có trình độ tin học sử dụng để giảng dạy theo chuẩn đào tạo đầu ra của trường Đại học</t>
  </si>
  <si>
    <t>AutoCAD, Ecodial, Power point… hỗ trợ thiết kế bài giảng, giảng dạy</t>
  </si>
  <si>
    <t>Chứng chỉ Sư phạm dạy nghề bậc 1 (ĐH SPKT TPHCM cấp)
Chứng chỉ Giảng dạy Đại học (ĐHSPKT TP HCM cấp)
Chứng chỉ sư phạm dạy nghề (dạy trình độ trung cấp nghề và cao đẳng nghề), (Trường cao đẳng nghề TP.HCM cấp)</t>
  </si>
  <si>
    <t>Đã tham gia giảng dạy 19 năm</t>
  </si>
  <si>
    <t>Lựa chọn được phương pháp dạy học phù hợp cho các bài học của môn học, mô-đun được phân công giảng dạy                                                      Kết quả học tập của sinh viên, học sinh</t>
  </si>
  <si>
    <t>Đã tự làm tủ  thực tập trang bị điện, tủ bù đa cấp, hệ thống điện âm … để phục vụ giảng dạy, thực hành</t>
  </si>
  <si>
    <t>Đang thực hiện giảng dạy chuyên ngành đào tạo đầy đủ kế hoạch, đúng nội dung chương trình đả được phân công.                                                  Từng bố trí thiết bị ở xưởng thực tập trang bị điện</t>
  </si>
  <si>
    <t>Có vận dụng, kết hợp các phương pháp dạy học để phát huy tính tích cực, sáng tạo, phát triển năng lực tự học của người học                              Có chứng chỉ dạy bộ môn "lấy người học làm trung tâm" do GTZ (Đức) cấp</t>
  </si>
  <si>
    <t xml:space="preserve">Có sử dụng các phương tiện, thiết bị dạy học để nâng cao hiệu quả giảng dạy, đảm bảo chất lượng giáo dục nghề nghiệp                                         Kết quả học tập của sinh viên, học sinh </t>
  </si>
  <si>
    <t xml:space="preserve">Chủ trì biên soạn giáo trình Trang bị điện (đã được nhà trường nghiệm thu)  đào tạo trình độ cao đẳng                    Xây dựng chương trình môn thiết kế điện ME và hệ thống điện nhà thông minh cho hệ cao đẳng (Bộ môn phân công) </t>
  </si>
  <si>
    <t>Khoa và Bộ môn đánh giá</t>
  </si>
  <si>
    <t>Đã có đánh giá kết quả các mặt rèn luyện đạo đức của người học theo quy định một cách chính xác, công bằng và có tác dụng giáo dục                Thông qua đánh giá rèn luyện học sinh lớp chủ nhiệm</t>
  </si>
  <si>
    <t>Chỉ thực hiện với những người học có nhu cầu, những sinh viên, học sinh cá biệt</t>
  </si>
  <si>
    <t>Có các mối quan hệ tốt với các doanh nghiệp giới thiệu sinh viên, học sinh thực tập, giới thiệu việc làm cho sinh viên, học sinh                                      Thông qua doanh nghiệp góp ý cho chương trình, giáo trình trang bị điện  Giới thiệu doanh nghiệp cấp học bổng cho sinh viên, học sinh khoa</t>
  </si>
  <si>
    <t>Thường xuyên dự giờ, trao đổi kinh nghiệm giảng dạy, giáo dục với đồng nghiệp của phòng, khoa, tổ bộ môn   Từng liên hệ công ty Alec bồi dưỡng cho giáo viên bộ môn "Hệ thống điện nhà thông minh"</t>
  </si>
  <si>
    <t>Từng tham gia hội giảng cấp khoa</t>
  </si>
  <si>
    <t>Thường xuyên tự học tập, bồi dưỡng, rèn luyện nâng cao trình độ chuyên môn, nghiệp vụ, đạo đức nghề nghiệp.                                                 Tham gia lớp "Thiết kế điện hợp chuẩn" do Đại học sư phạm kỹ thuật TP.HCM tổ chức</t>
  </si>
  <si>
    <t xml:space="preserve">Tham gia các khóa đào tạo của các chương trình liên kết đào tạo
Tham gia các khóa đào tạo liên kết nâng cao kỹ năng nghề do sở lao động tổ chức tại ĐH SPKT TPHCM
</t>
  </si>
  <si>
    <t>Có kiến thức, kỹ năng cơ bản về nghiên cứu khoa học và công nghệ      Từng tham gia bài viết hội thảo khoa học cấp khoa                                       Từng chủ trì đề tài nghiên cứu khoa học cấp trường "Biên soạn giáo trình trang bị điện"</t>
  </si>
  <si>
    <t>Nguyễn Văn Yên</t>
  </si>
  <si>
    <t>Bằng tốt nghiệp thạc sĩ chuyên ngành Kỹ Thuật điện                          Bằng đại học chuyên ngành Kỹ Thuật điện</t>
  </si>
  <si>
    <t>Tham gia giảng dạy theo phân công của khoa các môn theo chuyên ngành. Có bài báo khoa học đăng tạp chí quốc tế năm 2016</t>
  </si>
  <si>
    <t>Kiểm tra và đánh giá của GV của khoa, Tham quan doanh nghiệp và tìm hiểu kiến thức xã hội khác</t>
  </si>
  <si>
    <t>Đã có quá trình sản xuất và thi công thực tế ở công trình và nhà máy</t>
  </si>
  <si>
    <t xml:space="preserve">Chứng chỉ B1 tiếng Anh theo tiêu chuẩn Châu Âu
Chứng chỉ B tiếng Anh 
</t>
  </si>
  <si>
    <t>Chứng chỉ B1 tiếng Anh theo tiêu chuẩn Châu Âu                                   Đọc tài liệu chuyên ngành để giảng dạy; Có bài báo khoa học đăng tạp chí quốc tế năm 2016</t>
  </si>
  <si>
    <t xml:space="preserve"> Chứng chỉ A Tin học                         Chứng chỉ B tin học</t>
  </si>
  <si>
    <t>Sử dung thành thạo các phần mềm chuyên ngành điện( Autocad, Matlab, Ecodial…)để thiết kế và chạy mô phỏng phục vụ cho công tác dạy học.</t>
  </si>
  <si>
    <t>Có chứng chỉ nghiệp vụ sư phạm</t>
  </si>
  <si>
    <t>Thời gian giảng dạy thỉnh giảng trên 5 năm </t>
  </si>
  <si>
    <t>Sửa chữa các mô hình học cụ trong phòng thực hành</t>
  </si>
  <si>
    <t>Tham gia chỉnh sữa, góp ý chưng trình theo sự phân công của khoa</t>
  </si>
  <si>
    <t>Tổ bộ môn nhận xét, soạn bài giảng các môn Máy điện, TT Điện căn bản</t>
  </si>
  <si>
    <t>Phân công đề tài môn học cho các nhóm trong giảng dạy LT và TT, tạo điều kiện cho SV tham gia học thuật</t>
  </si>
  <si>
    <t>Tham quan học hỏi tại các doanh nghiệp</t>
  </si>
  <si>
    <t>Mới thử việc nên chưa có điều kiện tham gia</t>
  </si>
  <si>
    <t>Dự giờ; Giám khảo chấm GV dạy giỏi cấp khoa và trường; Kiểm tra hồ sơ và đánh giá GV của khoa, Xây dựng các chương trình đào tạo cho khoa; Hướng dẫn SV thi giỏi nghề cấp thành phố; Có đề tài NCKH cấp trường; Có các bài báo khoa học đăng tạp chí chuyên ngành quốc tế</t>
  </si>
  <si>
    <t>Kiểm tra và đánh giá của GV của khoa, Xây dựng các chương trình đào tạo cho khoa; Hướng dẫn SV thi giỏi nghề cấp thành phố; Có đề tài NCKH cấp trường; Có các bài báo khoa học đăng tạp chí chuyên ngành quốc tế</t>
  </si>
  <si>
    <t>Xây dựng các chương trình đào tạo cho khoa; Có đề tài NCKH cấp trường; Có quan hệ với doanh nghiệp thông qua việc đưa sinh viên đi thực tập; Có các bài báo khoa học đăng tạp chí chuyên ngành quốc tế</t>
  </si>
  <si>
    <t>Hướng dẫn dạy thực hành; Hướng dẫn SV thi giỏi nghề cấp thành phố; Giám khảo chấm GV dạy giỏi cấp khoa và trường; Có đề tài NCKH cấp trường.</t>
  </si>
  <si>
    <t>Chuyển giao CN</t>
  </si>
  <si>
    <t>Chứng chỉ B1 của 10 trường do bộ GD quy định, hoặc cử nhân Anh, hoặc các chứng tương đương quốc tế do bộ GD quy định.</t>
  </si>
  <si>
    <t>Chứng chỉ Anh Văn B1                      Do Trưởng Khoa định tính                Bài báo đăng ở tạp chí quốc tế.</t>
  </si>
  <si>
    <t>Có chứng chỉ A,B,C tin học</t>
  </si>
  <si>
    <r>
      <t xml:space="preserve">Sử dụng thành thạo các phần mềm dạy học chuyên ngành để thiết kế và chạy mô phỏng như: PSIM, AUTOCAD.                                      </t>
    </r>
    <r>
      <rPr>
        <sz val="9"/>
        <color rgb="FFFF0000"/>
        <rFont val="Times New Roman"/>
        <family val="1"/>
      </rPr>
      <t>Không tính Powerpoint, Excel, word</t>
    </r>
  </si>
  <si>
    <r>
      <t xml:space="preserve">Chứng chỉ sư phạm dạy nghề bậc 2 </t>
    </r>
    <r>
      <rPr>
        <sz val="9"/>
        <color rgb="FF000000"/>
        <rFont val="Times New Roman"/>
        <family val="1"/>
      </rPr>
      <t>Bằng tốt nghiệp giáo viên dạy nghề trình độ cao đẳng</t>
    </r>
  </si>
  <si>
    <t>Nếu chưa đủ 1 năm thì chấm 1 điểm</t>
  </si>
  <si>
    <r>
      <t xml:space="preserve">Có giáo án, dự giờ và đánh giá tổ bộ môn và khoa                                      </t>
    </r>
    <r>
      <rPr>
        <sz val="9"/>
        <color rgb="FFFF0000"/>
        <rFont val="Times New Roman"/>
        <family val="1"/>
      </rPr>
      <t xml:space="preserve"> Gíao án (9+3) và CĐ, TC phải khác nhau</t>
    </r>
  </si>
  <si>
    <t>Theo giáo án, dự giờ và đánh giá tổ bộ môn và khoa</t>
  </si>
  <si>
    <r>
      <t xml:space="preserve">Tham gia quản lý các Phòng thực tập của khoa                                       </t>
    </r>
    <r>
      <rPr>
        <sz val="9"/>
        <color rgb="FFFF0000"/>
        <rFont val="Times New Roman"/>
        <family val="1"/>
      </rPr>
      <t xml:space="preserve"> Nhưng phải xem có GV quản lý phòng tốt không     </t>
    </r>
    <r>
      <rPr>
        <sz val="9"/>
        <color rgb="FF000000"/>
        <rFont val="Times New Roman"/>
        <family val="1"/>
      </rPr>
      <t xml:space="preserve">                                           </t>
    </r>
  </si>
  <si>
    <t>Bằng tốt nghiệp thạc sĩ chuyên ngành Kỹ Thuật Cơ – Điện tử,Bằng đại học chuyên ngành Điện-Điện tử,Chứng chỉ bậc thợ 3/7 </t>
  </si>
  <si>
    <t>Dạy TT Vẽ Điện lớp 17C1 –ĐCN2, 17C1ĐCN4, TT Đo lường cảm biến lớp 17C1 ĐĐT3, 17C1ĐĐT2, TT Điện tử căn bản 17C1ĐĐT2, Có chứng nhận đào tạo về cảm biến, PLC…..</t>
  </si>
  <si>
    <t>Có chứng nhận đào tạo về cảm biến, PLC, kỹ thuật y sinh, Xây dựng các chương trình đào tạo cho khoa; Có đề tài NCKH cấp trường;</t>
  </si>
  <si>
    <t>Có đề tài NCKH cấp trường;Có quan hệ với doanh nghiệp thông qua việc đưa sinh viên đi thực tập, đi tham quan nhà máy sản xuất</t>
  </si>
  <si>
    <t>Dạy TT Vẽ Điện lớp 17C1 –ĐCN2, 17C1ĐCN4, TT Đo lường cảm biến lớp 17C1 ĐĐT3, 17C1ĐĐT2, TT Điện tử căn bản 17C1ĐĐT2</t>
  </si>
  <si>
    <t>Quản lý xưởng thực hành G3.08, G3.16(tự sửa chữa và cài đặt máy tính cho phòng Điện tử máy tính)</t>
  </si>
  <si>
    <t>Chứng chỉ tiếng Anh B1 của trường ĐH HUTECH</t>
  </si>
  <si>
    <t>Chứng chỉ Anh Văn B1, Đọc datasheet các loại cảm biến, linh kiện điện tử công suất, tài liệu vẽ điện, vẽ điện tử., Biên soạn tài liệu học tập vẽ điện, cảm biến, điện tử công nghiệp tham khảo từ tài liệu tiếng anh</t>
  </si>
  <si>
    <t>Không có chứng chỉ tin học</t>
  </si>
  <si>
    <t>Sử dụng thành thạo autocad, orcad, lập trình PLC, Vi xử lý, có thiết kế các bài giảng điện tử các môn học: vi xử lý, đo lường cảm biến</t>
  </si>
  <si>
    <t>Chứng chỉ sư phạm dạy nghề bậc 2, Chứng chỉ lý luận giảng dạy đại học</t>
  </si>
  <si>
    <t>Đã giảng dạy trên 16 năm </t>
  </si>
  <si>
    <t>Có Lịch giảng dạy HK, Xây dựng đề cương chi tiết các môn học thuộc tổ môn</t>
  </si>
  <si>
    <t>Có Giáo án các môn học đã và đang giảng dạy</t>
  </si>
  <si>
    <t>Máy tính, vật thật minh họa, vật tư thực tập, mô hình tự làm</t>
  </si>
  <si>
    <t>Mô hình cảm biến, mô hình PLC – cảm biến, mạch đếm…</t>
  </si>
  <si>
    <t>Phòng thực tập Điện tử máy tính G3-16, phòng TT Đo Lường Cảm biến G2-10</t>
  </si>
  <si>
    <t>Dạy theo chương  trình khung của tổ môn, kế hoạch của trường, Có giáo án, lịch giảng dạy, đề cương môn học, giáo trình các môn học giảng dạy</t>
  </si>
  <si>
    <t>Dạy thực hành</t>
  </si>
  <si>
    <t>Áp dụng phương pháp lấy người học làm trung tâm trong 1 số bài học</t>
  </si>
  <si>
    <t>Sử dụng thành thạo các phương tiện, thiết bị dạy học như: máy tính, bộ thí nghiệm cảm biến, kỹ năng đo, kỹ thuật hàn chì, lắp ráp và đo kiểm linh kiện…</t>
  </si>
  <si>
    <t>Lập câu hỏi sau mỗi bài thực hành cho sinh viên làm báo cáo, chấm điểm bài thực hành từ điểm kết quả thực hành cộng với điểm bản báo cáo</t>
  </si>
  <si>
    <t>Kiểm tra 3 cột điểm cho mổi môn học thực hành, bảng điểm</t>
  </si>
  <si>
    <t>Hồ sơ</t>
  </si>
  <si>
    <t>Tham gia xây dựng chương trình môn học khoa, tổ môn ngành Điện tử công nghiệp, Kỹ thuật điện-điện tử, Điện tử Y tế, Điện tử dân dụng</t>
  </si>
  <si>
    <t>Tham gia xây dựng chương trình môn học khoa, tổ môn ngành Điện tử công nghiệp, Kỹ thuật điện-điện tử, Điện tử Y tế, Điện tử dân dụng, Có chương trình, đề cương</t>
  </si>
  <si>
    <t>Thực hiện thông qua tiết sinh hoạt cố vấn học tập mỗi tuần cho lớp 17C1-ĐĐT2</t>
  </si>
  <si>
    <t>Thực hiện thường xuyên khi giảng dạy các môn học, kiểm tra và nhắc nhở đồng phục sinh viên</t>
  </si>
  <si>
    <t>Thực hiện thường xuyên khi giảng dạy các môn học</t>
  </si>
  <si>
    <t>Thực hiện bảng đánh giá rèn luyện cho lớp 17C1-ĐĐT2</t>
  </si>
  <si>
    <t xml:space="preserve">Có danh sách lớp và lý lịch lớp 17C1 ĐĐT2, sổ sinh hoạt cố vấn học tập có thông tin của sinh viên </t>
  </si>
  <si>
    <t>Tham gia câu lạc bộ Điện – Điện tử của khoa</t>
  </si>
  <si>
    <t>Sinh hoạt cố vấn học tập hàng tuần lớp 17C1 ĐĐT2, huy động tiền hổ trợ tết từ doanh nghiệp cho sv về quê ăn tết số tiền 8.000.000đ</t>
  </si>
  <si>
    <t>Đi thực tế nhà máy tại công ty Đạt Vĩnh Tiến, TNHH Kỹ Thuật Ứng Dụng Quang Huy, Xây dựng quan hệ nhà trường doanh nghiệp, đưa SV hóa 2015 đi thực tập Công ty Hoàng Vinh</t>
  </si>
  <si>
    <t>Dự giờ GV thuộc tổ môn, họp tổ chuyên môn định kỳ</t>
  </si>
  <si>
    <t xml:space="preserve"> Giám khảo hội giảng cấp khoa</t>
  </si>
  <si>
    <t xml:space="preserve">Đang học lớp trung cấp lý luận chính trị TC 134 </t>
  </si>
  <si>
    <t>Có chứng chỉ REVIT MEP học khóa đào tạo nâng cao kỹ năng cho giáo viên dạy nghề năm học 2017-2018</t>
  </si>
  <si>
    <t xml:space="preserve"> Dạy thực hành, Hướng dẫn SV thực tập TN và tham gia thực tập tại các doanh nghiệp</t>
  </si>
  <si>
    <t xml:space="preserve">Không </t>
  </si>
  <si>
    <t>Có chứng chỉ NCKH; Có đề tài nghiên cứu khoa học cấp trường; Sáng kiến kinh nghiệm; Có các bài báo chuyên ngành được đăng</t>
  </si>
  <si>
    <t>Thực hiện đề tài NCKH, Thi công bộ thí nghiệm Đo lường cảm biến</t>
  </si>
  <si>
    <t xml:space="preserve">               Võ Cường</t>
  </si>
  <si>
    <t xml:space="preserve">            NGÔ PHONG CƯỜNG</t>
  </si>
  <si>
    <r>
      <t xml:space="preserve">         Họ và tên: </t>
    </r>
    <r>
      <rPr>
        <b/>
        <sz val="13"/>
        <color rgb="FF000000"/>
        <rFont val="Times New Roman"/>
        <family val="1"/>
      </rPr>
      <t>NGÔ PHONG CƯỜNG</t>
    </r>
  </si>
  <si>
    <t>Có kế hoạch giảng dạy cho từng môn học; Có giáo án, dự giờ,  đánh giá tổ bộ môn và khoa</t>
  </si>
  <si>
    <r>
      <t xml:space="preserve">Có dạy lý thuyết, thực hành, theo TKB của khoa                                   </t>
    </r>
    <r>
      <rPr>
        <sz val="9"/>
        <color rgb="FFFF0000"/>
        <rFont val="Times New Roman"/>
        <family val="1"/>
      </rPr>
      <t xml:space="preserve">Dạy LT+TH là 2 điểm, nếu chỉ dạy LT hay TH là 1 điểm  </t>
    </r>
  </si>
  <si>
    <t>Theo đề cương chi tiết của môn học và phòng Khảo thí và Đảm bảo chất lượng.</t>
  </si>
  <si>
    <t>Tham gia XD chương trình, chỉnh lý chương trình, giáo trình, tài liệu đào tạo trình độ cao đẳng</t>
  </si>
  <si>
    <t>Tham gia biên soạn, chỉnh lý chương trình, giáo trình, tài liệu đào tạo trình độ cao đẳng                                Ghi rõ tên giáo trình, tài liệu giảng dạy, chương trình</t>
  </si>
  <si>
    <t>Theo kế hoạch giảng dạy cho từng môn học; SHCN lớp; Đưa SV đi thực tập tại các doanh nghiệp    Tham gia CLB, Đoàn, Hội</t>
  </si>
  <si>
    <t>Các báo cáo chuyên đề cho SV; Hướng dẫn đồ án, luận văn; SHCN lớp; Hướng dẫn SV đi thăm quan và thực tập tại các doanh nghiệp            Tham gia CLB, Đoàn, Hội</t>
  </si>
  <si>
    <t>Do Trưởng khoa quyết (như quản lý xưởng tốt không, ATLĐ, vệ sinh)</t>
  </si>
  <si>
    <t>GV phải liên hệ DN để tài trợ của DN cho khoa: Do Trưởng khoa quyết</t>
  </si>
  <si>
    <t>GV đi thực tập tại DN                     Quan hệ với các doanh nghiệp để hỗ trợ trong đào tạo như: Thăm quan, Thực Tập, tài trợ, GTVL</t>
  </si>
  <si>
    <t>Tham gia hội giảng các cấp hoặc         giám khảo hội giảng cấp khoa, cấp trường                                                 Dự giảng không tính</t>
  </si>
  <si>
    <t xml:space="preserve"> Đến DN để học phải có minh chứng    Tham gia thực tập tại doanh nghiệp; Có đề tài NCKH cấp trường; SKKN; Bài báo đăng tại chí chuyên ngành quốc tế.                                             Tự đi học có chứng chỉ</t>
  </si>
  <si>
    <t>GV tham gia học do trường và khoa tổ chức</t>
  </si>
  <si>
    <t>Hướng dẫn SV thực tập TN  tại các doanh nghiệp                                         Hướng dẫn luận văn TN, dồ án có sản phẩm</t>
  </si>
  <si>
    <t>Tham gia hướng dẫn SV tham gia thi giỏi nghề cấp thành, cấp khoa, cấp trường có minh chứng                           Ban giám khảo thi giỏi nghề các cấp</t>
  </si>
  <si>
    <t>Có chứng chỉ NCKH hoặc Bảng điểm môn NCKH</t>
  </si>
  <si>
    <t>Chủ trì hoặc tham gia đề tài nghiên cứu khoa học từ cấp cơ sở trở lên</t>
  </si>
  <si>
    <t xml:space="preserve">Có bằng cử nhân Anh </t>
  </si>
  <si>
    <t xml:space="preserve">Bằng tốt nghiệp thạc sĩ chuyên ngành Thiết bị, mạng và Nhà máy điện
Bằng đại học chuyên ngành Điện khí hóa cung cấp điện
Chứng chỉ bậc thợ 3/7 
</t>
  </si>
  <si>
    <t>Tham gia giảng dạy theo phân công của khoa. Quản lý phòng thực hành</t>
  </si>
  <si>
    <t>Tham gia giảng dạy theo phân công của khoa; tham gia thực tập tại doanh nghiệp</t>
  </si>
  <si>
    <t>Tham gia giảng dạy theo phân công của khoa.</t>
  </si>
  <si>
    <r>
      <t xml:space="preserve">Tham gia quản lý phòng thực hành và giảng dạy theo phân công của khoa. </t>
    </r>
    <r>
      <rPr>
        <sz val="9"/>
        <color theme="1"/>
        <rFont val="Times New Roman"/>
        <family val="1"/>
      </rPr>
      <t>Tham gia thực tập tại các doanh nghiệp</t>
    </r>
  </si>
  <si>
    <t xml:space="preserve">Có bằng cử nhân Anh;
Dạy Anh văn chuyên ngành
</t>
  </si>
  <si>
    <t>Bằng kỹ thuật viên: chuyên ngành công nghệ phần mềm</t>
  </si>
  <si>
    <t>Không sử dụng các phần mềm chuyên ngành để giảng dạy</t>
  </si>
  <si>
    <t>Có chứng chỉ sư phạm dạy nghề dạy trình độ trung cấp nghề, cao đẳng nghề</t>
  </si>
  <si>
    <r>
      <t xml:space="preserve">Có thời gian tham gia giảng dạy </t>
    </r>
    <r>
      <rPr>
        <sz val="9"/>
        <color rgb="FFFF0000"/>
        <rFont val="Times New Roman"/>
        <family val="1"/>
      </rPr>
      <t>5 năm</t>
    </r>
    <r>
      <rPr>
        <sz val="12"/>
        <color rgb="FFFF0000"/>
        <rFont val="Times New Roman"/>
        <family val="1"/>
      </rPr>
      <t> </t>
    </r>
  </si>
  <si>
    <t>Không có; không Hướng dẫn SV làm đồ án, khóa luận TN, Đề tài NCKH cấp trường</t>
  </si>
  <si>
    <t>Quản lý phòng học Thực hành.</t>
  </si>
  <si>
    <t>Có dạy lý thuyết, thực hành, theo TKB của khoa</t>
  </si>
  <si>
    <r>
      <t xml:space="preserve">Hồ sơ lưu trữ khoa </t>
    </r>
    <r>
      <rPr>
        <sz val="9"/>
        <color theme="1"/>
        <rFont val="Times New Roman"/>
        <family val="1"/>
      </rPr>
      <t>chưa đầy đủ</t>
    </r>
  </si>
  <si>
    <t>Không tham gia xây dựng các chương trình đào tạo tại khoa</t>
  </si>
  <si>
    <t>Không tham gia biên soạn, chỉnh lý giáo trình, tài liệu đào tạo</t>
  </si>
  <si>
    <t>Theo kế hoạch giảng dạy cho từng môn học và SHCN lớp</t>
  </si>
  <si>
    <t>Đánh giá kết quả rèn luyện của SV trong tiết SHCN lớp</t>
  </si>
  <si>
    <t>Thông qua SHCN lớp</t>
  </si>
  <si>
    <t>Chưa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t>
  </si>
  <si>
    <t>Tham gia dự giờ; họp chuyên môn của tổ và khoa; tham gia học nâng cao chuyên môn do khoa và trường tổ chức</t>
  </si>
  <si>
    <t xml:space="preserve">Tham gia hội giảng cấp khoa </t>
  </si>
  <si>
    <t>Tự rèn luyện phẩm chất đạo đức nghề nghiệp</t>
  </si>
  <si>
    <t>Tham gia khóa đào tạo, bồi dưỡng nâng cao trình độ, cập nhật kiến thức, kỹ năng nghề, công nghệ (do ĐHSPKT dạy)</t>
  </si>
  <si>
    <t>Hướng dẫn SV thực tập tại các doanh nghiệp</t>
  </si>
  <si>
    <t>Chưa tham gia hướng dẫn SV tham gia thi giỏi nghề cấp thành phố</t>
  </si>
  <si>
    <t>Không chủ trì hoặc tham gia đề tài nghiên cứu khoa học cấp trường</t>
  </si>
  <si>
    <t xml:space="preserve">Chứng chỉ B1 tiếng Anh </t>
  </si>
  <si>
    <t xml:space="preserve">Chứng chỉ B1 tiếng Anh
Có chứng chỉ NCKH; Có bài báo chuyên ngành được đăng tạp chí quốc tế
</t>
  </si>
  <si>
    <t xml:space="preserve">Sử dụng thành thạo các phần mềm dạy học chuyên ngành để thiết kế và chạy mô phỏng như: PSIM, AUTOCAD.                                  </t>
  </si>
  <si>
    <t>Có chứng chỉ A tin học</t>
  </si>
  <si>
    <t>Có bằng tốt nghiệp đại học chuyên ngành sư phạm của ĐHSPKT</t>
  </si>
  <si>
    <r>
      <t>Có thời gian tham gia giảng dạy 9 năm</t>
    </r>
    <r>
      <rPr>
        <sz val="12"/>
        <color rgb="FF000000"/>
        <rFont val="Times New Roman"/>
        <family val="1"/>
      </rPr>
      <t> </t>
    </r>
  </si>
  <si>
    <t>Không có: Hướng dẫn SV làm đồ án, khóa luận TN, Đề tài NCKH cấp trường</t>
  </si>
  <si>
    <t>Tham gia biên soạn, chỉnh lý chương trình, giáo trình, tài liệu đào tạo EFS (chương trình có áp dụng dạy cho SV bậc CĐ, TC)</t>
  </si>
  <si>
    <t>Theo kế hoạch giảng dạy cho từng môn học và SHCN lớp
Sinh hoạt Đoàn khoa (Bí thư đoàn khoa)</t>
  </si>
  <si>
    <t xml:space="preserve">Điểm danh SV theo danh sách lớp và nhập vào phần mềm PMT-EMS
Đánh giá kết quả rèn luyện của SV trong tiết SHCN lớp
</t>
  </si>
  <si>
    <t>Quản lý trực tiếp trên lớp, thông qua GVCN, CVHT, cán bộ lớp, Email, điện thoại và phần mềm PMT-EMS; Đoàn khoa</t>
  </si>
  <si>
    <t>Thông qua SHCN lớp; Các hoạt động của Đoàn khoa.</t>
  </si>
  <si>
    <t>Tham gia các hoạt động xã hội trong và ngoài cơ sở hoạt động giáo dục nghề nghiệp.</t>
  </si>
  <si>
    <r>
      <t xml:space="preserve"> </t>
    </r>
    <r>
      <rPr>
        <sz val="9"/>
        <color theme="1"/>
        <rFont val="Times New Roman"/>
        <family val="1"/>
      </rPr>
      <t>Dự hội giảng cấp khoa</t>
    </r>
  </si>
  <si>
    <t xml:space="preserve">Tham gia học nâng cao chuyên môn do EFS tổ chức </t>
  </si>
  <si>
    <t>Tham gia khóa đào tạo, bồi dưỡng nâng cao kiến thức, kỹ năng nghề do ĐHSPKT cấp</t>
  </si>
  <si>
    <t xml:space="preserve">Hướng dẫn SV thực tập tại các doanh nghiệp </t>
  </si>
  <si>
    <t>Có chứng chỉ NCKH; Có bài báo chuyên ngành được đăng tạp chí quốc tế</t>
  </si>
  <si>
    <r>
      <t xml:space="preserve">         Họ và tên: </t>
    </r>
    <r>
      <rPr>
        <b/>
        <sz val="13"/>
        <color rgb="FF000000"/>
        <rFont val="Times New Roman"/>
        <family val="1"/>
      </rPr>
      <t>VÕ CƯỜNG</t>
    </r>
  </si>
  <si>
    <t>Bằng tốt nghiệp thạc sĩ chuyên ngành Kỹ Thuật Cơ – Điện tử
Bằng đại học chuyên ngành Điện-Điện tử
Chứng chỉ bậc thợ 3/7 
 </t>
  </si>
  <si>
    <t>Tham gia giảng dạy theo phân công của khoa.,Dự giờ GV; Giám khảo chấm GV dạy giỏi cấp khoa; Kiểm tra hồ sơ và đánh giá của GV của khoa, Xây dựng các chương trình đào tạo cho khoa; Có đề tài NCKH cấp trường</t>
  </si>
  <si>
    <t xml:space="preserve">Tham gia giảng dạy theo phân công của khoa.Kiểm tra và đánh giá của GV của khoa, Xây dựng các chương trình đào tạo cho khoa; Có đề tài NCKH cấp trường; </t>
  </si>
  <si>
    <t>Xây dựng các chương trình đào tạo cho khoa; Có đề tài NCKH cấp trường; Có quan hệ với doanh nghiệp thông qua việc đưa sinh viên đi thực tập</t>
  </si>
  <si>
    <t>Giám khảo chấm GV dạy giỏi cấp khoa; Có đề tài NCKH cấp trường.</t>
  </si>
  <si>
    <r>
      <t>Tham gia quản lý phòng thực hành và giảng dạy theo phân công của khoa</t>
    </r>
    <r>
      <rPr>
        <sz val="9"/>
        <color theme="1"/>
        <rFont val="Times New Roman"/>
        <family val="1"/>
      </rPr>
      <t>. Tham gia thực tập tại các doanh nghiệp</t>
    </r>
  </si>
  <si>
    <t>Sử dụng thành thạo autocad, orcad, lập trình PLC, Vi xử lý</t>
  </si>
  <si>
    <t>Hướng dẫn SV làm đồ án, khóa luận TN, Đăng ký đề tài NCKH cấp trường</t>
  </si>
  <si>
    <t>Quản lý Phòng thực tập Điện tử máy tính G3-16, phòng TT Đo Lường Cảm biến G2-10</t>
  </si>
  <si>
    <t>Hồ sơ lưu trữ khoa chưa đầy đủ</t>
  </si>
  <si>
    <t>Tham gia xây dựng các chương trình đào tạo tại khoa</t>
  </si>
  <si>
    <t>Theo kế hoạch giảng dạy cho từng môn học; SHCN lớp; Hướng dẫn đồ án, luận văn.</t>
  </si>
  <si>
    <t>Các báo cáo chuyên đề cho SV; Hướng dẫn đồ án, luận văn; SHCN lớp; Hướng dẫn SV đi thăm quan và thực tập tại các doanh nghiệp.</t>
  </si>
  <si>
    <t>Đánh giá kết quả rèn luyện của SV trong khoa do các GVCN và CVHT nộp về Trưởng khoa.</t>
  </si>
  <si>
    <t>Phân công chuyên môn cho các bộ môn, cho GV đăng môn dạy theo đúng chuyên môn, cho SV đăng chuyên ngành muốn học, tổ chức các chuyên đề cho CLB Điện – Điện tử để GV và SV tham gia học thuật</t>
  </si>
  <si>
    <t>Quan hệ với các doanh nghiệp để hỗ trợ trong đào tạo</t>
  </si>
  <si>
    <t xml:space="preserve">Giám khảo hội giảng cấp khoa </t>
  </si>
  <si>
    <t>Họp chuyên môn của tổ và khoa; tham gia học nâng cao chuyên môn do khoa và trường tổ chức</t>
  </si>
  <si>
    <r>
      <t>Tham gia học nâng cao chuyên môn do khoa và trường tổ chức (</t>
    </r>
    <r>
      <rPr>
        <sz val="9"/>
        <color theme="1"/>
        <rFont val="Times New Roman"/>
        <family val="1"/>
      </rPr>
      <t>Có chứng chỉ REVIT MEP</t>
    </r>
    <r>
      <rPr>
        <sz val="9"/>
        <color rgb="FF000000"/>
        <rFont val="Times New Roman"/>
        <family val="1"/>
      </rPr>
      <t>)</t>
    </r>
  </si>
  <si>
    <t xml:space="preserve">Hướng dẫn SV thực tập TN và tham gia thực tập tại các doanh nghiệp </t>
  </si>
  <si>
    <t>Tham gia hướng dẫn SV tham gia thi giỏi nghề cấp thành</t>
  </si>
  <si>
    <t>Có chứng chỉ NCKH; Có đề tài nghiên cứu khoa học cấp trường; Sáng kiến kinh nghiệm.</t>
  </si>
  <si>
    <t>Chủ nhiệm đề tài nghiên cứu khoa học cấp trường</t>
  </si>
  <si>
    <t>Không Chứng chỉ tin học.</t>
  </si>
  <si>
    <t>Sử dụng thành thạo các phần mềm PLC và Vi xử lý</t>
  </si>
  <si>
    <r>
      <t>Có thời gian tham gia giảng dạy 17 năm</t>
    </r>
    <r>
      <rPr>
        <sz val="12"/>
        <color rgb="FF000000"/>
        <rFont val="Times New Roman"/>
        <family val="1"/>
      </rPr>
      <t> </t>
    </r>
  </si>
  <si>
    <t>Không có chứng chỉ tin học</t>
  </si>
  <si>
    <r>
      <t>Không sử dụng các phần mềm chuyên ngành để thiết kế và chạy mô phỏng phục vụ cho công tác dạy học</t>
    </r>
    <r>
      <rPr>
        <sz val="9"/>
        <color rgb="FF000000"/>
        <rFont val="Times New Roman"/>
        <family val="1"/>
      </rPr>
      <t>.</t>
    </r>
  </si>
  <si>
    <t>Tham gia hội giảng cấp khoa</t>
  </si>
  <si>
    <t>Tự rèn luyện nâng cao trình độ chuyên môn, nghiệp vụ, phẩm chất đạo đức nghề nghiệp</t>
  </si>
  <si>
    <t>Chưa Hướng dẫn thực tập kết hợp với thực tiễn nghề nghiệp</t>
  </si>
  <si>
    <t xml:space="preserve">Chứng chỉ B tiếng Anh </t>
  </si>
  <si>
    <t>Giấy chứng nhận ứng dụng CNTT trong dạy kỹ thuật</t>
  </si>
  <si>
    <t>Sử dụng  phần mềm PLC</t>
  </si>
  <si>
    <t xml:space="preserve">Có chứng chỉ sư phạm </t>
  </si>
  <si>
    <t>Hướng dẫn SV làm đồ án</t>
  </si>
  <si>
    <t>Hồ sơ lưu trữ khoa chưa đầy đủ</t>
  </si>
  <si>
    <t xml:space="preserve">Dự hội giảng cấp khoa </t>
  </si>
  <si>
    <t xml:space="preserve">Hướng dẫn SV thực tập tại doanh nghiệp </t>
  </si>
  <si>
    <t>Có chứng chỉ NCKH; Sáng kiến kinh nghiệm</t>
  </si>
  <si>
    <t xml:space="preserve">Bằng tốt nghiệp đại học Khoa Học Tự Nhiên chuyên ngành Vật Lý– Điện tử  
Chứng chỉ bậc thợ 3/7 
</t>
  </si>
  <si>
    <t>Tham gia quản lý phòng thực hành và giảng dạy theo phân công của khoa. Tham gia thực tập tại các doanh nghiệp</t>
  </si>
  <si>
    <t>Văn Bằng 2 Tiếng Anh Đại Học Ngoại Ngữ Hà Nội</t>
  </si>
  <si>
    <t>Sử dụng thành thạo các phần mềm Orcad</t>
  </si>
  <si>
    <t>Có Chứng chỉ nghiệp vụ sư phạm bậc 2 của ĐHSPKT</t>
  </si>
  <si>
    <t xml:space="preserve">Có thời gian tham gia giảng dạy 5 năm </t>
  </si>
  <si>
    <t xml:space="preserve">Quản lý trực tiếp trên lớp, thông qua GVCN, CVHT, cán bộ lớp, </t>
  </si>
  <si>
    <t>Tự rèn luyện nâng phẩm chất đạo đức nghề nghiệp</t>
  </si>
  <si>
    <t>Chưa Tham gia khóa đào tạo, bồi dưỡng nâng cao trình độ, cập nhật kiến thức, kỹ năng nghề, công nghệ.</t>
  </si>
  <si>
    <t>Có viết bài tham luận cấp trường</t>
  </si>
  <si>
    <r>
      <t>Bằng đại học chuyên ngành Điện khí hóa cung cấp điện</t>
    </r>
    <r>
      <rPr>
        <sz val="9"/>
        <color indexed="8"/>
        <rFont val="Cambria"/>
      </rPr>
      <t>Chứng chỉ bậc thợ 3/7</t>
    </r>
    <r>
      <rPr>
        <sz val="9"/>
        <color indexed="8"/>
        <rFont val="Cambria"/>
      </rPr>
      <t xml:space="preserve"> </t>
    </r>
  </si>
  <si>
    <t xml:space="preserve">Không Chứng chỉ tiếng Anh </t>
  </si>
  <si>
    <t>Chứng chỉ Autocad căn bản</t>
  </si>
  <si>
    <t>Có dạy, thực hành</t>
  </si>
  <si>
    <t>Tự rèn luyện nâng cao phẩm chất đạo đức nghề nghiệp</t>
  </si>
  <si>
    <r>
      <t>Bằng tốt nghiệp thạc sĩ chuyên ngành Tự động hóa</t>
    </r>
    <r>
      <rPr>
        <sz val="9"/>
        <color indexed="8"/>
        <rFont val="Times New Roman"/>
        <family val="1"/>
      </rPr>
      <t>Bằng tốt nghiệp giáo viên dạy nghề trình độ cao đẳng</t>
    </r>
    <r>
      <rPr>
        <sz val="9"/>
        <color indexed="8"/>
        <rFont val="Times New Roman"/>
        <family val="1"/>
      </rPr>
      <t>Chứng chỉ bậc thợ 3/7</t>
    </r>
    <r>
      <rPr>
        <sz val="9"/>
        <color indexed="8"/>
        <rFont val="Times New Roman"/>
        <family val="1"/>
      </rPr>
      <t xml:space="preserve"> </t>
    </r>
  </si>
  <si>
    <t xml:space="preserve">Tham gia giảng dạy theo phân công của khoa; </t>
  </si>
  <si>
    <t xml:space="preserve">Tham gia quản lý phòng thực hành và giảng dạy theo phân công của khoa. </t>
  </si>
  <si>
    <t xml:space="preserve">Chứng chỉ  C tiếng Anh </t>
  </si>
  <si>
    <t xml:space="preserve">Chứng chỉ  tiếng Anh </t>
  </si>
  <si>
    <t>Không Chứng chỉ  tin học.</t>
  </si>
  <si>
    <t>Có bằng tốt nghiệp giáo viên dạy nghề trình độ cao đẳng</t>
  </si>
  <si>
    <t xml:space="preserve">Có thời gian tham gia giảng dạy 10 năm </t>
  </si>
  <si>
    <t>Không tham gia biên soạn, chỉnh lý chương trình, giáo trình, tài liệu đào tạo</t>
  </si>
  <si>
    <t xml:space="preserve">Không có quan hệ với các doanh nghiệp để hỗ trợ trong đào tạo; không tham gia CLB Điện – Điện tử </t>
  </si>
  <si>
    <t>Không dự hội giảng cấp khoa và cấp trường</t>
  </si>
  <si>
    <t xml:space="preserve">Chưa học nâng cao chuyên môn </t>
  </si>
  <si>
    <t>Không tham gia khóa đào tạo, bồi dưỡng nâng cao trình độ, cập nhật kiến thức, kỹ năng nghề, công nghệ.</t>
  </si>
  <si>
    <t xml:space="preserve">Bằng đại học chuyên ngành kỹ thuật điện – điện tử, trường đại học sư phạm kỹ thuật TP.HCM  
Chứng chỉ bậc thợ 3/7 
</t>
  </si>
  <si>
    <t xml:space="preserve">Chứng chỉ A tiếng Anh </t>
  </si>
  <si>
    <t>Chưa đọc và hiểu tài liệu chuyên ngành</t>
  </si>
  <si>
    <t>Không sử dụng thành thạo các phần mềm dạy học chuyên ngành để thiết kế và chạy mô phỏng phục vụ cho công tác dạy học.</t>
  </si>
  <si>
    <t>Có Chứng chỉ sư phạm bậc 2</t>
  </si>
  <si>
    <r>
      <t>Có thời gian tham gia giảng dạy 18 năm</t>
    </r>
    <r>
      <rPr>
        <sz val="12"/>
        <color rgb="FF000000"/>
        <rFont val="Times New Roman"/>
        <family val="1"/>
      </rPr>
      <t> </t>
    </r>
  </si>
  <si>
    <t>Dự hội giảng cấp khoa</t>
  </si>
  <si>
    <t>Tham gia bồi dưỡng lớp PLC</t>
  </si>
  <si>
    <t>Không có chứng chỉ NCKH</t>
  </si>
  <si>
    <t>Chứng chỉ B1 tiếng Anh do trường ĐH SPKT TPHCM cấp</t>
  </si>
  <si>
    <t xml:space="preserve">Chứng chỉ B1 tiếng Anh do trường ĐH SPKT TPHCM cấp
Tham gia dịch tài liệu cho dự án Thợ điện xanh
</t>
  </si>
  <si>
    <t>Sử dụng thành thạo các phần mềm PLC</t>
  </si>
  <si>
    <r>
      <t xml:space="preserve">Tham gia chỉnh lý chương trình, giáo trình, tài liệu của Thợ điện xanh </t>
    </r>
    <r>
      <rPr>
        <sz val="9"/>
        <color theme="1"/>
        <rFont val="Times New Roman"/>
        <family val="1"/>
      </rPr>
      <t>(chương trình có áp dụng dạy cho SV bậc CĐ, TC).</t>
    </r>
  </si>
  <si>
    <t>Có quan hệ với công ty MEPAC để hỗ trợ trong đào tạo</t>
  </si>
  <si>
    <t>Không tham gia hội giảng cấp khoa và cấp trường</t>
  </si>
  <si>
    <t xml:space="preserve">Chưa tham gia khóa đào tạo, bồi dưỡng nâng cao trình độ, cập nhật kiến thức, kỹ năng nghề, công nghệ </t>
  </si>
  <si>
    <t xml:space="preserve">Bằng tốt nghiệp thạc sĩ chuyên ngành Tự động hóa
Bằng đại học chuyên ngành Điện –Điện tử
Chứng chỉ bậc thợ 5/7 
</t>
  </si>
  <si>
    <t xml:space="preserve">Chứng chỉ B tiếng Anh </t>
  </si>
  <si>
    <t>Chứng chỉ B tiếng Anh</t>
  </si>
  <si>
    <t>Chứng chỉ B tin học.</t>
  </si>
  <si>
    <t>Sử dụng thành thạo các phần mềm PLC, SCADA</t>
  </si>
  <si>
    <t>Có Chứng chỉ nghiệp vụ sư phạm</t>
  </si>
  <si>
    <r>
      <t>Có thời gian tham gia giảng dạy 16 năm</t>
    </r>
    <r>
      <rPr>
        <sz val="12"/>
        <color rgb="FF000000"/>
        <rFont val="Times New Roman"/>
        <family val="1"/>
      </rPr>
      <t> </t>
    </r>
  </si>
  <si>
    <t>Không Tự làm các thiết bị dạy học</t>
  </si>
  <si>
    <t>Không có quan hệ với các doanh nghiệp để hỗ trợ trong đào tạo; Không tham gia hỗ trợ CLB Điện – Điện tử</t>
  </si>
  <si>
    <t xml:space="preserve">Tham gia khóa đào tạo, bồi dưỡng nâng cao trình độ,
Chứng chỉ PLC do Cty TNHH TM-DV-KT SIS cấp
</t>
  </si>
  <si>
    <t>Chỉ Tham gia giảng dạy theo phân công của khoa.</t>
  </si>
  <si>
    <t xml:space="preserve">Không tham gia: Hướng dẫn SV thi giỏi nghề cấp thành phố; đề tài NCKH cấp trường; bài báo khoa học đăng tạp chí </t>
  </si>
  <si>
    <t>Sử dụng các phần mềm dạy PLC</t>
  </si>
  <si>
    <r>
      <t>Có thời gian tham gia giảng dạy 15 năm</t>
    </r>
    <r>
      <rPr>
        <sz val="12"/>
        <color rgb="FF000000"/>
        <rFont val="Times New Roman"/>
        <family val="1"/>
      </rPr>
      <t> </t>
    </r>
  </si>
  <si>
    <t>Có chứng chỉ NCKH; Có bài tham luận cấp Trường</t>
  </si>
  <si>
    <t>Chứng chỉ B1 tiếng Anh</t>
  </si>
  <si>
    <r>
      <t>Không có chứng chỉ tin học</t>
    </r>
    <r>
      <rPr>
        <sz val="9"/>
        <color rgb="FF000000"/>
        <rFont val="Times New Roman"/>
        <family val="1"/>
      </rPr>
      <t>.</t>
    </r>
  </si>
  <si>
    <t>Sử dụng thành thạo phần mềm Autocad.</t>
  </si>
  <si>
    <r>
      <t>Có thời gian tham gia giảng dạy 10 năm</t>
    </r>
    <r>
      <rPr>
        <sz val="12"/>
        <color rgb="FF000000"/>
        <rFont val="Times New Roman"/>
        <family val="1"/>
      </rPr>
      <t> </t>
    </r>
  </si>
  <si>
    <t>Than gia dự giờ; họp chuyên môn của tổ và khoa; tham gia học nâng cao chuyên môn do khoa và trường tổ chức</t>
  </si>
  <si>
    <t>Tham gia học bồi dưỡng nghiệp vụ của EFS; Có bài báo chuyên ngành được đăng quốc tế.</t>
  </si>
  <si>
    <t xml:space="preserve">Tham gia hướng dẫn SV thực tập tại các doanh nghiệp </t>
  </si>
  <si>
    <r>
      <t>Có chứng chỉ NCKH</t>
    </r>
    <r>
      <rPr>
        <sz val="9"/>
        <color theme="1"/>
        <rFont val="Times New Roman"/>
        <family val="1"/>
      </rPr>
      <t>; Có bài báo chuyên ngành được đăng quốc tế</t>
    </r>
  </si>
  <si>
    <t xml:space="preserve">Bằng tốt nghiệp thạc sĩ chuyên ngành Thiết bị, mạng và Nhà máy điện
Bằng đại học chuyên ngành Điện khí hóa cung cấp điện
Chứng chỉ bậc thợ 3/7 
</t>
  </si>
  <si>
    <t>Chứng chỉ TOEIC 450</t>
  </si>
  <si>
    <t>Chứng chỉ bác sĩ máy tính</t>
  </si>
  <si>
    <t>Sử dụng thành thạo phần mềm  Autocad</t>
  </si>
  <si>
    <r>
      <t>Có thời gian tham gia giảng dạy 20 năm</t>
    </r>
    <r>
      <rPr>
        <sz val="12"/>
        <color rgb="FF000000"/>
        <rFont val="Times New Roman"/>
        <family val="1"/>
      </rPr>
      <t> </t>
    </r>
  </si>
  <si>
    <t>Biên soạn giáo trình môn Cung cấp điện</t>
  </si>
  <si>
    <t xml:space="preserve">Bằng tốt nghiệp thạc sĩ chuyên ngành Kỹ thuật điện (ĐH Công nghệ TP. HCM)
Bằng đại học chuyên ngành Điện-Điện tử
Chứng chỉ bậc thợ 3/7 
</t>
  </si>
  <si>
    <t>Chứng chỉ B1 Anh Văn</t>
  </si>
  <si>
    <t>Thời gian giảng dạy trên 13 năm </t>
  </si>
  <si>
    <t>Hướng dẫn SV làm đồ án, khóa luận TN, Đăng ký đề tài NCKH cấp trường; SKKN</t>
  </si>
  <si>
    <t>Quản lý Phòng thực tập Trang bị điện</t>
  </si>
  <si>
    <t>Tham gia xây dựng chương trình khung và chương trình chi tiết cho ngành Điện Công Nghiệp</t>
  </si>
  <si>
    <t xml:space="preserve">Đánh giá kết quả rèn luyện của SV trong khoa do GVCN và CVHT </t>
  </si>
  <si>
    <t>Tham gia học nâng cao chuyên môn do khoa và trường tổ chức (Giấy chứng nhận ĐHSPKT cấp)</t>
  </si>
  <si>
    <t>Có chứng chỉ NCKH; Có Sáng kiến kinh nghiệm</t>
  </si>
  <si>
    <t xml:space="preserve">Bằng đại học chuyên ngành Điện khí hóa cung cấp điện
Chứng chỉ bậc thợ 3/7 
</t>
  </si>
  <si>
    <t>Chứng chỉ B tin học</t>
  </si>
  <si>
    <t>Sử dụng thành thạo phần mềm  Orcad</t>
  </si>
  <si>
    <t>Có Chứng chỉ nghiệp vụ sư phạm bậc 2  của ĐHSPKT</t>
  </si>
  <si>
    <r>
      <t xml:space="preserve">Có thời gian tham gia giảng </t>
    </r>
    <r>
      <rPr>
        <sz val="9"/>
        <color rgb="FFFF0000"/>
        <rFont val="Times New Roman"/>
        <family val="1"/>
      </rPr>
      <t>dạy 23</t>
    </r>
    <r>
      <rPr>
        <sz val="9"/>
        <color rgb="FF000000"/>
        <rFont val="Times New Roman"/>
        <family val="1"/>
      </rPr>
      <t xml:space="preserve"> năm</t>
    </r>
    <r>
      <rPr>
        <sz val="12"/>
        <color rgb="FF000000"/>
        <rFont val="Times New Roman"/>
        <family val="1"/>
      </rPr>
      <t> </t>
    </r>
  </si>
  <si>
    <t>Mạch điện tử cơ bản</t>
  </si>
  <si>
    <t xml:space="preserve">Chưa Tham gia khóa đào tạo, bồi dưỡng nâng cao trình độ, cập nhật kiến thức, kỹ năng nghề, công nghệ </t>
  </si>
  <si>
    <t xml:space="preserve">Bằng tốt nghiệp thạc sĩ chuyên ngành Kỹ thuật điện tử
Bằng đại học chuyên ngành Điện tử viễn thông.
Chứng chỉ bậc thợ 3/7 
</t>
  </si>
  <si>
    <t>Bằng cử nhân Anh</t>
  </si>
  <si>
    <t>Chứng chỉ A tin học</t>
  </si>
  <si>
    <t>Sử dụng thành thạo các phần mềm Vi xử lý, PLC</t>
  </si>
  <si>
    <r>
      <t>Có thời gian tham gia giảng dạy 12 năm</t>
    </r>
    <r>
      <rPr>
        <sz val="12"/>
        <color rgb="FF000000"/>
        <rFont val="Times New Roman"/>
        <family val="1"/>
      </rPr>
      <t> </t>
    </r>
  </si>
  <si>
    <t>Tham gia khóa đào tạo, bồi dưỡng nâng cao trình độ, cập nhật kiến thức, kỹ năng nghề, công nghệ (giấy chứng nhận PLC)</t>
  </si>
  <si>
    <t xml:space="preserve">Bằng đại học chuyên ngành Điện tử – Vật lý
Chứng chỉ bậc thợ 3/7 
</t>
  </si>
  <si>
    <t xml:space="preserve">Không Chứng chỉ tin học </t>
  </si>
  <si>
    <r>
      <t xml:space="preserve">Có thời gian tham gia giảng dạy </t>
    </r>
    <r>
      <rPr>
        <sz val="9"/>
        <color rgb="FFFF0000"/>
        <rFont val="Times New Roman"/>
        <family val="1"/>
      </rPr>
      <t xml:space="preserve">10 </t>
    </r>
    <r>
      <rPr>
        <sz val="9"/>
        <color rgb="FF000000"/>
        <rFont val="Times New Roman"/>
        <family val="1"/>
      </rPr>
      <t>năm </t>
    </r>
  </si>
  <si>
    <r>
      <t xml:space="preserve">Có thời gian tham gia giảng dạy </t>
    </r>
    <r>
      <rPr>
        <sz val="9"/>
        <color rgb="FFFF0000"/>
        <rFont val="Times New Roman"/>
        <family val="1"/>
      </rPr>
      <t xml:space="preserve">16 </t>
    </r>
    <r>
      <rPr>
        <sz val="9"/>
        <color rgb="FF000000"/>
        <rFont val="Times New Roman"/>
        <family val="1"/>
      </rPr>
      <t>năm </t>
    </r>
  </si>
  <si>
    <t xml:space="preserve">Không tham gia khóa đào tạo, bồi dưỡng nâng cao kiến thức, kỹ năng nghề </t>
  </si>
  <si>
    <t xml:space="preserve">Bằng tốt nghiệp thạc sĩ chuyên ngành Thiết bị, mạng và Nhà máy điện
Bằng đại học chuyên ngành Điện khí hóa cung cấp điện
Chứng chỉ bậc thợ 3/7 
</t>
  </si>
  <si>
    <t xml:space="preserve">Chứng chỉ C tiếng Anh </t>
  </si>
  <si>
    <t>Chứng chỉ C tiếng Anh</t>
  </si>
  <si>
    <t>Không có chứng chỉ tin học.</t>
  </si>
  <si>
    <t>Sử dụng thành thạo phần mềm Autocad</t>
  </si>
  <si>
    <r>
      <t>Có thời gian tham gia giảng dạy 19 năm</t>
    </r>
    <r>
      <rPr>
        <sz val="12"/>
        <color rgb="FF000000"/>
        <rFont val="Times New Roman"/>
        <family val="1"/>
      </rPr>
      <t> </t>
    </r>
  </si>
  <si>
    <t>Hướng dẫn SV thực tập tại doanh nghiệp</t>
  </si>
  <si>
    <r>
      <t xml:space="preserve">         Họ và tên: </t>
    </r>
    <r>
      <rPr>
        <b/>
        <sz val="13"/>
        <color rgb="FF000000"/>
        <rFont val="Times New Roman"/>
        <family val="1"/>
      </rPr>
      <t>TRẦN NGUYÊN BẢO TRÂN</t>
    </r>
  </si>
  <si>
    <r>
      <t xml:space="preserve"> + </t>
    </r>
    <r>
      <rPr>
        <sz val="9"/>
        <color rgb="FF000000"/>
        <rFont val="Times New Roman"/>
        <family val="1"/>
      </rPr>
      <t xml:space="preserve">Có </t>
    </r>
    <r>
      <rPr>
        <sz val="9"/>
        <color rgb="FFFF0000"/>
        <rFont val="Times New Roman"/>
        <family val="1"/>
      </rPr>
      <t>bằng tốt nghiệp đại học chuyên ngành</t>
    </r>
    <r>
      <rPr>
        <sz val="9"/>
        <color rgb="FF000000"/>
        <rFont val="Times New Roman"/>
        <family val="1"/>
      </rPr>
      <t xml:space="preserve">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</si>
  <si>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Bằng TN Đại học Chuyên ngành Điều khiển Tự động trường ĐHh Bách Khoa Tp.HCM 1999   + chứng chỉ nghiệp vụ sư phạm dạy nghề 2016</t>
  </si>
  <si>
    <t>GV dạy giỏi cấp trường</t>
  </si>
  <si>
    <t>Chứng Chỉ C Anh văn (Sở GD Tp.HCM cấp 1999)</t>
  </si>
  <si>
    <t>Giảng dạy từ 2001 đến nay</t>
  </si>
  <si>
    <t>Giáo án, bài giảng, kế hoạch giảng dạy</t>
  </si>
  <si>
    <t>Biên soạn chương trình đào tạo ngành Điện tử Viễn thông</t>
  </si>
  <si>
    <t>Công tác GVCN</t>
  </si>
  <si>
    <t>Đưa SV thục tập doanh nghiệp (Cty PNTech) , tham quan doanh nghiệp (Cty Sailun, cty Daphaco….)</t>
  </si>
  <si>
    <t>Tham gia Hội giảng</t>
  </si>
  <si>
    <t>học Chứng chỉ nghiệp vụ Giảng dạy Đại học, học Lớp thiết kế mạch điện REVIT - ĐH SPKT</t>
  </si>
  <si>
    <t>Hướng dẫn SV làm đồ án, thực tập doanh nghiệp</t>
  </si>
  <si>
    <t>Làm Giám khảo kỳ thi Tay nghề Giỏi Tp.HCM 2018</t>
  </si>
  <si>
    <t xml:space="preserve">Bằng Thạc sĩ chuyên ngành Điều khiển học kỹ thuật.
Bằng Đại học chuyên ngành Điện - Điện tử, Tự động hóa 
Chứng chỉ nghiệp vụ Sư phạm dạy nghề Cao đẳng.
Chứng chỉ bậc thợ 3/7 
</t>
  </si>
  <si>
    <t xml:space="preserve">Sử dụng thành thạo các phần mềm Vi xử lý, PLC </t>
  </si>
  <si>
    <t>Chứng chỉ Nghiệp vụ Sư phạm dạy nghề bậc Cao đẳng</t>
  </si>
  <si>
    <t>Tham gia xây dựng các chương trình đào tạo tại khoa (chương trình về các ngành Viễn thông)</t>
  </si>
  <si>
    <t>Tham gia biên soạn, chỉnh lý chương trình, giáo trình, tài liệu đào tạo (chương trình về các ngành Viễn thông)</t>
  </si>
  <si>
    <t>Thông qua SHCN lớp; Chủ nhiệm CLB Điện-Điện tử</t>
  </si>
  <si>
    <t>Có quan hệ với các doanh nghiệp để hỗ trợ trong đào tạo; tổ chức các chuyên đề cho CLB Điện – Điện tử để GV và SV tham gia học thuật</t>
  </si>
  <si>
    <t>Tham gia hội giảng cấp khoa và cấp trường</t>
  </si>
  <si>
    <t>Liên kết với các doanh nghiệp để hỗ trợ trong đào tạo; tổ chức các chuyên đề cho CLB Điện – Điện tử</t>
  </si>
  <si>
    <t>Tham gia khóa đào tạo, bồi dưỡng nâng cao trình độ, cập nhật kiến thức, kỹ năng nghề, công nghệ (do ĐHSPKT dạy); Chứng nhận PLC</t>
  </si>
  <si>
    <t xml:space="preserve">Thông qua CLB Điện – Điện tử hướng dẫn SV thực tập kết hợp với thực tiễn nghề nghiệp </t>
  </si>
  <si>
    <t>Tham gia Ban giám khảo thi giỏi nghề cấp thành phố</t>
  </si>
  <si>
    <t>Có chứng chỉ NCKH;</t>
  </si>
  <si>
    <r>
      <t xml:space="preserve">         Họ và tên: </t>
    </r>
    <r>
      <rPr>
        <b/>
        <sz val="13"/>
        <color rgb="FF000000"/>
        <rFont val="Times New Roman"/>
        <family val="1"/>
      </rPr>
      <t>NGUYỄN THÙY DƯƠNG</t>
    </r>
  </si>
  <si>
    <r>
      <rPr>
        <sz val="7"/>
        <color rgb="FF000000"/>
        <rFont val="Times New Roman"/>
        <family val="1"/>
      </rPr>
      <t xml:space="preserve"> </t>
    </r>
    <r>
      <rPr>
        <sz val="11"/>
        <color rgb="FF000000"/>
        <rFont val="Times New Roman"/>
        <family val="1"/>
      </rPr>
      <t>- Bằng đại học chuyên ngành Điện- Điện tử;
- Chứng chỉ kỹ năng nghề Điện tử 4/7.</t>
    </r>
  </si>
  <si>
    <t>Kiểm tra, đánh giá của tổ bộ môn và khoa.</t>
  </si>
  <si>
    <t>Có quan hệ với doanh nghiệp thông qua việc đi thực tập tại doanh nghiệp; hướng dẫn SV đi thực tập tại doanh nghiệp.</t>
  </si>
  <si>
    <t xml:space="preserve">Chứng chỉ B Tin học </t>
  </si>
  <si>
    <t>Sử dụng phần mêm Hot Potatoes vào việc soạn câu hỏi trắc nghiệm.</t>
  </si>
  <si>
    <t>Chứng chỉ Nghiệp vụ sư phạm bậc II;
Chứng chỉ bồi dưỡng Phương pháp dạy đại học.</t>
  </si>
  <si>
    <t xml:space="preserve">Có thời gian tham gia giảng dạy hơn 12 năm </t>
  </si>
  <si>
    <t>Có kế hoạch giảng dạy cho từng môn học.</t>
  </si>
  <si>
    <t>Có giáo án (9+3) và CĐ, TC; dự giờ và đánh giá của tổ bộ môn và khoa</t>
  </si>
  <si>
    <t>Tham gia thiết kế và bố trí trang thiết bị dạy học của phòng học Thực hành Đo lường và mạch điện</t>
  </si>
  <si>
    <t>Có kế hoạch giảng dạy cho từng môn học; Có giáo án, dự giờ,  theo đánh giá của tổ bộ môn và khoa.</t>
  </si>
  <si>
    <t>Có dạy lý thuyết, thực hành theo TKB.</t>
  </si>
  <si>
    <t>Theo giáo án, dự giờ, đánh giá tổ bộ môn và khoa.</t>
  </si>
  <si>
    <t>Hồ sơ dạy học của GV: Sổ tay GV, phần mềm quản lý đào tạo;
-  Kết quả kiểm tra hồ sơ chuyên môn của Khoa và Tổ bộ môn trong mỗi học kỳ.</t>
  </si>
  <si>
    <t>Tham gia xây dựng, chỉnh lý đề cương chi tiết môn An toàn điện.</t>
  </si>
  <si>
    <t>Xây dựng kế hoạch giảng dạy cho từng môn học; SHCN lớp.</t>
  </si>
  <si>
    <t>Điểm danh SV theo môn học trên lớp và nhập vào phần mềm PMT-EMS và CVHT;
Bảng Đánh giá Rèn luyện đạo đức  của HS trong từng học kì và năm học (nộp).</t>
  </si>
  <si>
    <t>Xây dựng môi trường học tập trong lớp học lành mạnh, dân chủ trong từng môn học; thân thiện với HSSV.</t>
  </si>
  <si>
    <t>Làm công tác GVCN; 
Thực hiện họp PHHS trong từng học kỳ;
Liên hệ với PHHS qua điện thoại, tin nhắn để phối hợp giáo dục HSSV.</t>
  </si>
  <si>
    <t>Phiếu dự giờ; họp chuyên môn của tổ và khoa; trao đổi kinh nghiệm giảng dạy, giáo dục với đồng nghiệp tham gia học nâng cao chuyên môn do khoa và trường tổ chức;</t>
  </si>
  <si>
    <t xml:space="preserve">GV tham gia học do trường và khoa tổ chức
</t>
  </si>
  <si>
    <t xml:space="preserve">  Có kiến thức, kỹ năng cơ bản về nghiên cứu khoa học và công nghệ</t>
  </si>
  <si>
    <t>Nguyễn Thùy Dương</t>
  </si>
  <si>
    <t xml:space="preserve">Bằng đại học chuyên ngành Điện khí hóa cung cấp điện
Chứng chỉ bậc thợ 3/7 
</t>
  </si>
  <si>
    <t>Có chứng chỉ B tin học</t>
  </si>
  <si>
    <t>Có Chứng chỉ sư phạm bậc 2 của ĐHSPKT</t>
  </si>
  <si>
    <r>
      <t>Có thời gian tham gia giảng dạy 13 năm</t>
    </r>
    <r>
      <rPr>
        <sz val="12"/>
        <color rgb="FF000000"/>
        <rFont val="Times New Roman"/>
        <family val="1"/>
      </rPr>
      <t> </t>
    </r>
  </si>
  <si>
    <t xml:space="preserve">         Họ và tên: NGUYỄN MINH ĐỨC (A)</t>
  </si>
  <si>
    <t xml:space="preserve">         Khoa, tổ bộ môn: Khoa CN Điện -Điện tử; Bộ môn Điện Tử Công Nghiệp</t>
  </si>
  <si>
    <t xml:space="preserve">         Nhiệm vụ được phân công giảng dạy (Lý thuyết, thực hành, tích hợp):  thực hành. </t>
  </si>
  <si>
    <t>Bằng kỹ sư giáo dục chuyên ngành Điện Công Nghiệp và Bằng tốt nghiệp trung học chuyên nghiệp ngành Điện Xí Nghiệp</t>
  </si>
  <si>
    <t>Bằng tiếng anh B</t>
  </si>
  <si>
    <t>Biên soạn tài liệu cho chương trình thợ điện xanh</t>
  </si>
  <si>
    <t>Sử dụng thành thạo tất cả các phần mềm dạy học chuyên ngành : AUTOCAD, PSIM, PROTUES, CNC USB CONTROLLER, FANUC III, GX WORK2.</t>
  </si>
  <si>
    <t>Bằng  kỹ sư giáo dục chuyên ngành Điện Công Nghiệp</t>
  </si>
  <si>
    <t>Thời gian giảng dạy trên 30 năm </t>
  </si>
  <si>
    <t>SKKN: mô hình tay máy 3 khớp</t>
  </si>
  <si>
    <t>Quản lý các phòng: Thực tập điện máy CNC, Thực tập Điện tử công nghiệp 2, Điện máy xanh</t>
  </si>
  <si>
    <t>Dạy thực hành theo quy định</t>
  </si>
  <si>
    <t>Xây dựng kế hoạch đào tạo kép nghề bảo trì và sửa chữa máy CNC</t>
  </si>
  <si>
    <t>Biên soạn giáo trình thực tập lập trình hướng đối tượng, thực tập sửa chữa và bảo trì máy CNC</t>
  </si>
  <si>
    <t>Lịch giảng dạy các môn học.  Hướng dẫn sinh viên thực tập tại công ty  Tân Cường Thịnh</t>
  </si>
  <si>
    <t>Sinh hoạt chủ nhiệm lớp 16CĐ ĐCN1</t>
  </si>
  <si>
    <t>Sinh hoạt chủ nhiệm lớp 16CĐ ĐCN1.Hướng dẫn đồ án chuyên nghành Lớp 15 CĐ ĐTCN1</t>
  </si>
  <si>
    <t>Điểm danh SV theo môn học trên lớp và nhập vào phần mềm PMT-EMS</t>
  </si>
  <si>
    <t>Trực tiếp trên lớp, thông qua cán bộ lớp, qua facebook của lớp: 16CĐ ĐCN1 và phần mềm PMT-EMS</t>
  </si>
  <si>
    <t>Đến công ty Tân Cường Thịnh để nâng cao tay nghề</t>
  </si>
  <si>
    <t xml:space="preserve">Đến công ty Tân Cường Thịnh để nâng cao tay nghề.                                                    SKKN: mô hình tay máy 3 khớp </t>
  </si>
  <si>
    <t>Chứng nhận PLC do Cty TNHH TM-DV-KT SIS cấp.</t>
  </si>
  <si>
    <t>Hướng dẫn sinh viên thực tập tại công ty  Tân Cường Thịnh</t>
  </si>
  <si>
    <t>Năm 2018 tham gia hướng dẫn tham gia thi giỏi nghề cấp thành</t>
  </si>
  <si>
    <t>Chủ nhiệm đề tài nghiên cứu khoa học cấp trường : thi công phần cơ  máy tiện CNC dùng bộ điều khiển SZGH 1000TDc</t>
  </si>
  <si>
    <r>
      <rPr>
        <i/>
        <sz val="13"/>
        <color theme="1"/>
        <rFont val="Times New Roman"/>
        <family val="1"/>
      </rPr>
      <t>TP. HCM, ngày 10 tháng 05.năm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</si>
  <si>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Nguyễn Minh Đức</t>
    </r>
  </si>
  <si>
    <t>Chứng chỉ B tiếng Anh, tham gia dịch tài liệu các dự án Schneider</t>
  </si>
  <si>
    <t>Không có chứng chỉ tin học.</t>
  </si>
  <si>
    <t>Sử dụng thành thạo các phần mềm PLC, Orcad, Autocad, vi xử lý</t>
  </si>
  <si>
    <t>Hướng dẫn SV làm đồ án, khóa luận TN, Đề tài NCKH cấp trường</t>
  </si>
  <si>
    <t>Quản lý phòng học Thực hành; Quản lý phòng học Thực hành  dự án Schneider</t>
  </si>
  <si>
    <t xml:space="preserve">ThamTham gia biên soạn, chỉnh lý chương trình, giáo trình, tài liệu đào tạo trình độ cao đẳng; Tham gia biên soạn đề cương chi tiết cho CDIO
Tham gia chỉnh lý chương trình, giáo trình, tài liệu của Thợ điện xanh
</t>
  </si>
  <si>
    <t>Có quan hệ với các doanh nghiệp để hỗ trợ trong đào tạo</t>
  </si>
  <si>
    <t>Thường xuyên tự học tập, bồi dưỡng</t>
  </si>
  <si>
    <t>Hướng dẫn SV thực tập tại doanh nghiệp; Hướng dẫn luận văn TN; Hướng dẫn luận văn TN</t>
  </si>
  <si>
    <t>tham gia hướng dẫn SV tham gia thi giỏi nghề cấp thành phố</t>
  </si>
  <si>
    <t>Có chứng chỉ NCKH; Có đề tài nghiên cứu khoa học cấp trường; Sáng kiến kinh nghiệm</t>
  </si>
  <si>
    <t>Chủ trì nhiệm đề tài nghiên cứu khoa học cấp trường</t>
  </si>
  <si>
    <t xml:space="preserve">         Họ và tên: NGUYỄN TRẦN THANH NHÀN</t>
  </si>
  <si>
    <t xml:space="preserve"> Bằng đại học chuyên ngành Điện tử; Chứng chỉ sư phạm giảng dạy ĐH</t>
  </si>
  <si>
    <t>Kiểm tra và đánh giá của tổ bộ môn và của khoa</t>
  </si>
  <si>
    <t>Chứng chỉ sư phạm</t>
  </si>
  <si>
    <t>trên 16 năm</t>
  </si>
  <si>
    <r>
      <t xml:space="preserve">                     </t>
    </r>
    <r>
      <rPr>
        <b/>
        <sz val="13"/>
        <color theme="1"/>
        <rFont val="Times New Roman"/>
        <family val="1"/>
      </rPr>
      <t>Nguyễn Trần Thanh Nhàn</t>
    </r>
  </si>
  <si>
    <t>Bằng đại học chuyên ngành Điện –Điện tử</t>
  </si>
  <si>
    <t>Chứng chỉ A tin học</t>
  </si>
  <si>
    <r>
      <t>Có thời gian tham gia giảng dạy 5 năm</t>
    </r>
    <r>
      <rPr>
        <sz val="12"/>
        <color rgb="FF000000"/>
        <rFont val="Times New Roman"/>
        <family val="1"/>
      </rPr>
      <t> </t>
    </r>
  </si>
  <si>
    <t xml:space="preserve">Không có quan hệ với các doanh nghiệp để hỗ trợ trong đào tạo; Không tham gia hỗ trợ CLB Điện – Điện tử </t>
  </si>
  <si>
    <t>Có bảng điểm môn PP NCKH</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</si>
  <si>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các bài báo khoa học đăng tạp chí quốc tế</t>
  </si>
  <si>
    <t>Kiểm tra và đánh giá của GV của khoa, 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</si>
  <si>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kết hợp với doanh nghiệp; Có các bài báo khoa học đăng tạp chí quốc tế</t>
  </si>
  <si>
    <t>Giám khảo chấm GV dạy giỏi cấp khoa và trường; Hướng dẫn SV thi giỏi nghề cấp thành phố</t>
  </si>
  <si>
    <t>Hướng dẫn SV thi giỏi nghề cấp thành phố; Tham gia thực tập tại các doanh nghiệp</t>
  </si>
  <si>
    <t xml:space="preserve">Bằng tốt nghiệp thạc sĩ chuyên ngành Thiết bị, mạng và Nhà máy điện của ĐH SPKT TP.HCM
Bằng đại học chuyên ngành Điện-Điện tử của ĐH SPKT TP.HCM
Chứng chỉ bậc thợ 3/7 của trường CĐ Lý Tự Trọng TP.HCM
</t>
  </si>
  <si>
    <t>Chứng chỉ B1 tiếng Anh theo tiêu chuẩn Châu Âu do ĐH Ngoại Ngữ Huế cấp</t>
  </si>
  <si>
    <t>Đọc tài liệu chuyên ngành để giảng dạy, tham gia dịch tài với Schneider; Có các bài báo khoa học đăng tạp chí quốc tế</t>
  </si>
  <si>
    <t>Có kỹ năng tin học văn phòng (cơ bản)</t>
  </si>
  <si>
    <t>Sử dụng thành thạo các phần mềm dạy học chuyên ngành để thiết kế và chạy mô phỏng phục vụ cho công tác dạy học.</t>
  </si>
  <si>
    <t>Chưa có chứng chỉ tin học</t>
  </si>
  <si>
    <t>Sử dụng thành thạo các phần mềm dạy học chuyên ngành để thiết kế và chạy mô phỏng phục vụ cho công tác dạy học như: TINA, ORCAD,..</t>
  </si>
  <si>
    <t>Có bằng tốt nghiệp đại học chuyên ngành sư phạm</t>
  </si>
  <si>
    <t>Thời gian giảng dạy trên 14 năm </t>
  </si>
  <si>
    <t>Bằng đại học chuyên ngành Điện-Điện tử của ĐH SPKT TP.HCM
Chứng chỉ sư phạm bậc 2 của ĐH SPKT TP.HCM</t>
  </si>
  <si>
    <t>Có giáo án cho các môn như: Mạch điện, Máy điện.</t>
  </si>
  <si>
    <t>Xây dựng các dự án trang thiết bị cho phòng TH; Quản lý và sắp xếp các thiết bị của khoa cho phù hợp với chức năng của từng phòng TH.</t>
  </si>
  <si>
    <t>Hướng dẫn SV làm đồ án, khóa luận TN, Có đề tài NCKH cấp trường.</t>
  </si>
  <si>
    <t xml:space="preserve">Dạy lý thuyết có sử máy chiếu, laptop để trình chiếu và chạy mô phỏng cho bài giảng;
Dạy thực hành có dùng thiết bị, nguyên, nhiên, vật liệu cho từng bài thực hành
</t>
  </si>
  <si>
    <t>Dạy lý thuyết có sử máy chiếu, laptop để trình chiếu và chạy mô phỏng cho bài giảng;
Dạy thực hành có dùng thiết bị, nguyên, nhiên, vật liệu cho từng bài thực hành</t>
  </si>
  <si>
    <t>Có kế hoạch giảng dạy cho từng môn học, cho từng bậc học; Có giáo án, giáo trình để giảng dạy;  Có đánh giá tổ bộ môn và khoa.</t>
  </si>
  <si>
    <t xml:space="preserve">Hồ sơ lưu trữ khoa </t>
  </si>
  <si>
    <t>Chủ trì xây dựng các chương trình đào tạo tại khoa và chương trình CDIO cho khoa Cơ khí.</t>
  </si>
  <si>
    <t xml:space="preserve">Chủ trì xây dựng các chương trình đào tạo tại khoa và chương trình CDIO cho khoa Cơ khí.
Biên soạn giáo trình Mạch điện, Máy điện, Kỹ thuật số, Thực hành Kỹ thuật số,
Tham gia chỉnh lý chương trình, giáo trình, tài liệu của Thợ điện xanh 
</t>
  </si>
  <si>
    <t>Xây dựng các chương trình đào tạo tại khoa</t>
  </si>
  <si>
    <t>Theo kế hoạch giảng dạy cho từng môn học; Giáo án; Các chuyên đề cho CLB Điện – Điện tử; Hướng dẫn đồ án, luận văn TN; Lên kế hoạch SV đi thăm quan và thực tập tại các doanh nghiệp.</t>
  </si>
  <si>
    <t>Theo kế hoạch giảng dạy cho từng môn học; Giáo án; Các chuyên đề cho CLB Điện – Điện tử; Hướng dẫn đồ án, luận văn TN; Hướng dẫn SV thực tập TN</t>
  </si>
  <si>
    <t>Các báo cáo chuyên đề cho SV; Hướng dẫn đồ án, luận văn TN; Hướng dẫn SV đi thăm quan và thực tập tại các doanh nghiệp.</t>
  </si>
  <si>
    <t xml:space="preserve">ĐĐiểm danh SV theo môn học trên lớp và nhập vào phần mềm PMT-EMS
Đánh giá kết quả rèn luyện của SV trong khoa do các GVCN và CVHT nộp về Trưởng khoa
</t>
  </si>
  <si>
    <t>Theo kế hoạch giảng dạy cho từng môn học; Giáo án; Các chuyên đề cho CLB Điện – Điện tử; Hướng dẫn đồ án, luận văn; Lên kế hoạch SV đi thăm quan và thực tập tại các doanh nghiệp</t>
  </si>
  <si>
    <t>Theo kế hoạch giảng dạy cho từng môn học; Giáo án; Các chuyên đề cho CLB Điện – Điện tử; Hướng dẫn đồ án, luận văn.</t>
  </si>
  <si>
    <t>Các báo cáo chuyên đề cho SV; Hướng dẫn đồ án, luận văn; Hướng dẫn SV đi thăm quan và thực tập tại các doanh nghiệp.</t>
  </si>
  <si>
    <t>Quan hệ với các doanh nghiệp để hỗ trợ trong đào tạo; tổ chức các chuyên đề cho CLB Điện – Điện tử để GV và SV tham gia học thuật</t>
  </si>
  <si>
    <t xml:space="preserve">Góp ý dự giờ; họp chuyên môn của tổ bộ môn và khoa; Tham gia học nâng cao chuyên môn do khoa và trường tổ chức; Tổ chức các chuyên đề cho CLB Điện – Điện tử để GV và SV tham gia học thuật.
Kết hợp với Cty TNHH TM-DV-KT SIS tổ chức tập huấn và cấp chứng nhận về PLC cho GV và SV khoa
</t>
  </si>
  <si>
    <t>Giám khảo hội giảng cấp khoa và cấp trường;</t>
  </si>
  <si>
    <t>Tham gia Họp chuyên môn của tổ và khoa; tham gia học nâng cao chuyên môn do khoa và trường tổ chức
Tham gia thực tập tại doanh nghiệp; Có đề tài NCKH cấp trường; Có Sáng kiến kinh nghiệm; Bài báo đăng tại chí chuyên ngành quốc tế. 
ỉ</t>
  </si>
  <si>
    <t xml:space="preserve">Tham gia học nâng cao chuyên môn do khoa và trường tổ chức
Chứng nhận PLC do Cty TNHH TM-DV-KT SIS cấp.
Chứng nhận “Khởi tạo doanh nghiệp” do Phòng Thương Mại và Công nghiệp Việt Nam cấp.
</t>
  </si>
  <si>
    <t>Hướng dẫn SV thực tập TN và tham gia thực tập tại các doanh nghiệp; Hướng luận văn TN: Kết hợp với các doanh nghiệp tổ chức các chuyên đề cho CLB Điện – Điện tử để GV và SV tham gia thực tập kết hợp với thực tiễn nghề nghiệp.</t>
  </si>
  <si>
    <t>Tham gia hướng dẫn SV tham gia thi giỏi nghề cấp thành phố (nghề: Tự động hóa sản xuất công nghiệp).</t>
  </si>
  <si>
    <t>Có đề tài nghiên cứu khoa học cấp trường; Sáng kiến kinh nghiệm; Có các bài báo chuyên ngành được đăng</t>
  </si>
  <si>
    <t>Có chứng chỉ NCKH; Có đề tài nghiên cứu khoa học cấp trường; Sáng kiến kinh nghiệm; Có các bài báo chuyên ngành được đăng quốc tế, có bài tham luận cấp trường</t>
  </si>
  <si>
    <t>Chủ nhiệm đề tài nghiên cứu khoa học cấp trường năm 2017.</t>
  </si>
  <si>
    <t>Đã đăng ký đề tài nghiên cứu khoa học cấp trường năm 2018</t>
  </si>
  <si>
    <t xml:space="preserve">         Họ và tên: TẠ MINH CƯỜNG. </t>
  </si>
  <si>
    <t xml:space="preserve">         Khoa, tổ bộ môn: Khoa CN Đ-ĐT; Tổ bộ môn Điện tử công nghiệp</t>
  </si>
  <si>
    <t xml:space="preserve">Bằng tốt nghiệp thạc sĩ chuyên ngành Kỹ Thuật Cơ – Điện tử
Bằng đại học chuyên ngành Điện-Điện tử
Chứng chỉ bậc thợ 3/7 
</t>
  </si>
  <si>
    <t xml:space="preserve">Bằng B tin học </t>
  </si>
  <si>
    <t>Bằng tốt nghiệp giáo viên dạy nghề trình độ cao đẳng</t>
  </si>
  <si>
    <t>Thời gian giảng dạy trên 26 năm </t>
  </si>
  <si>
    <t>Bằng tiếng anh B1 theo tiêu chuẩn châu âu</t>
  </si>
  <si>
    <t>Tham gia xây dựng chương trình khung và chương trình chi tiết cho ngành Cơ điện tử</t>
  </si>
  <si>
    <t>Các đề tài nghiên cứu khoa học cấp trường</t>
  </si>
  <si>
    <r>
      <t xml:space="preserve">                     </t>
    </r>
    <r>
      <rPr>
        <b/>
        <sz val="13"/>
        <color theme="1"/>
        <rFont val="Times New Roman"/>
        <family val="1"/>
      </rPr>
      <t xml:space="preserve"> Tạ Minh Cường</t>
    </r>
  </si>
  <si>
    <t xml:space="preserve">Bằng tốt nghiệp thạc sĩ chuyên ngành Tự động hóa
Bằng đại học chuyên ngành Điện-Điện tử
Chứng chỉ bậc thợ 3/7 
</t>
  </si>
  <si>
    <t xml:space="preserve">Bằng tốt nghiệp thạc sĩ chuyên ngành Tự động hóa
Bằng đại học chuyên ngành Điện-Điện tử
Chứng chỉ bậc thợ 3/7 </t>
  </si>
  <si>
    <t>Chứng chỉ tiếng Anh B</t>
  </si>
  <si>
    <t>Chứng chỉ Anh Văn B</t>
  </si>
  <si>
    <t>Có bằng đại học CNTT</t>
  </si>
  <si>
    <t>Sử dụng thành thạo các phần mềm PLC, SCADA, vi xử lý</t>
  </si>
  <si>
    <t>Thời gian giảng dạy 22 năm </t>
  </si>
  <si>
    <t>Có bằng tốt nghiệp đại học chuyên ngành sư phạm kỹ thuật
Có CC sư phạm bậc II</t>
  </si>
  <si>
    <t>Tham gia đầy đủ thiết kế và bố trí trang thiết bị dạy học của phòng học chuyên môn phù hợp với chương trình của ngành, nghề được phân công giảng dạy</t>
  </si>
  <si>
    <t>Quản lý Phòng thực tập SCADA</t>
  </si>
  <si>
    <t xml:space="preserve">Quá trình giảng dạy </t>
  </si>
  <si>
    <t xml:space="preserve">Trực tiếp trên lớp, thông qua cán bộ lớp, Email, Website, </t>
  </si>
  <si>
    <t>Tham gia học nâng cao chuyên môn do khoa và trường tổ chức (Giấy chứng nhận PLC)</t>
  </si>
  <si>
    <t>Năm 2018 tham gia hướng dẫn sinh viên thi giỏi nghề cấp thành phố</t>
  </si>
  <si>
    <t>Tham gia Ban giám khảo thi giỏi nghề cấp thành phố</t>
  </si>
  <si>
    <t>Có bảng điểm môn PP NCKH;</t>
  </si>
  <si>
    <t>Không có</t>
  </si>
  <si>
    <t xml:space="preserve">                 Huỳnh Ngọc Mai</t>
  </si>
  <si>
    <r>
      <t xml:space="preserve">         Họ và tên: </t>
    </r>
    <r>
      <rPr>
        <b/>
        <sz val="13"/>
        <color rgb="FF000000"/>
        <rFont val="Times New Roman"/>
        <family val="1"/>
      </rPr>
      <t>HUỲNH NGỌC MAI</t>
    </r>
  </si>
  <si>
    <t xml:space="preserve">         Khoa, tổ bộ môn: Khoa CN Điện -Điện tử; Tổ bộ môn Tự động hóa</t>
  </si>
  <si>
    <t xml:space="preserve">Bằng kỹ sư Công nghiệp
Bằng tốt nghiệp công nhân lành nghề  Điện Xí nghiệp bậc thợ 3/7
</t>
  </si>
  <si>
    <t xml:space="preserve">Chứng nhận tương đương B1 tiếng Anh </t>
  </si>
  <si>
    <t xml:space="preserve">Chưa sử dụng các phần mềm dạy học chuyên ngành để thiết kế và chạy mô phỏng </t>
  </si>
  <si>
    <t>Chứng chỉ nghiệp vụ sư phạm Bậc 2</t>
  </si>
  <si>
    <t>Không quản lý phòng học Thực hành.</t>
  </si>
  <si>
    <t>Thông qua tiết dạy</t>
  </si>
  <si>
    <t>Chưa phối hợp với gia đình người học và cộng đồng động viên, hỗ trợ, giám sát việc học tập, rèn luyện của người học</t>
  </si>
  <si>
    <t>Không tham gia các hoạt động xã hội trong và ngoài cơ sở hoạt động giáo dục nghề nghiệp, xây dựng quan hệ giữa cơ sở hoạt động giáo dục nghề nghiệp với doanh nghiệp</t>
  </si>
  <si>
    <t>Tham gia dự giờ</t>
  </si>
  <si>
    <t>Không tham gia và dự giờ hội giảng cấp khoa và cấp trường</t>
  </si>
  <si>
    <t>Tự học tập, bồi dưỡng, rèn luyện nâng phẩm chất đạo đức nghề nghiệp</t>
  </si>
  <si>
    <r>
      <t xml:space="preserve">Có chứng chỉ NCKH; </t>
    </r>
    <r>
      <rPr>
        <sz val="9"/>
        <color rgb="FFFF0000"/>
        <rFont val="Times New Roman"/>
        <family val="1"/>
      </rPr>
      <t>Sáng kiến kinh nghiệm</t>
    </r>
  </si>
  <si>
    <t xml:space="preserve">hứng chỉ B1 tiếng Anh theo tiêu chuẩn Châu Âu
Chứng chỉ B tiếng Anh  </t>
  </si>
  <si>
    <t xml:space="preserve"> Chứng chỉ A Tin học                        Chứng chỉ B tin học</t>
  </si>
  <si>
    <t>Không Quản lý phòng học Thực hành.</t>
  </si>
  <si>
    <t>Có  bài báo chuyên ngành được đăng năm 2016</t>
  </si>
  <si>
    <t xml:space="preserve">         Họ và tên: Cao Văn Tuấn</t>
  </si>
  <si>
    <t>Cao Văn Tuấn</t>
  </si>
  <si>
    <t xml:space="preserve">        Trần Nam Anh</t>
  </si>
  <si>
    <t xml:space="preserve">         Họ và tên:  Trần Nam Anh</t>
  </si>
  <si>
    <t xml:space="preserve"> Bằng đại học chuyên ngành Kỹ Thuật điện</t>
  </si>
  <si>
    <t xml:space="preserve">Chứng chỉ B1 tiếng Anh theo tiêu chuẩn Châu Âu                                   </t>
  </si>
  <si>
    <t xml:space="preserve">Không Chứng chỉ  tiếng Anh </t>
  </si>
  <si>
    <t>Dự hội giảng cấp khoa và cấp trường</t>
  </si>
  <si>
    <t xml:space="preserve">                 Lê Thế Huân</t>
  </si>
  <si>
    <r>
      <t xml:space="preserve">         Họ và tên: </t>
    </r>
    <r>
      <rPr>
        <b/>
        <sz val="13"/>
        <color rgb="FF000000"/>
        <rFont val="Times New Roman"/>
        <family val="1"/>
      </rPr>
      <t xml:space="preserve"> Lê Thế Huân</t>
    </r>
  </si>
  <si>
    <t>Bằng đại học chuyên ngành Điện khí hóa và cung cấp điện </t>
  </si>
  <si>
    <t>Thời gian giảng dạy trên 15 năm </t>
  </si>
  <si>
    <r>
      <t>Có thời gian tham gia giảng dạy 15</t>
    </r>
    <r>
      <rPr>
        <sz val="9"/>
        <color rgb="FFFF0000"/>
        <rFont val="Times New Roman"/>
        <family val="1"/>
      </rPr>
      <t xml:space="preserve"> năm</t>
    </r>
    <r>
      <rPr>
        <sz val="12"/>
        <color rgb="FFFF0000"/>
        <rFont val="Times New Roman"/>
        <family val="1"/>
      </rPr>
      <t> </t>
    </r>
  </si>
  <si>
    <t xml:space="preserve">bố trí trang thiết bị dạy học của phòng học chuyên môn phù hợp với chương trình của ngành, nghề được phân công giảng dạy </t>
  </si>
  <si>
    <t>Trực tiếp trên lớp, thông qua cán bộ lớp, Email, Website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</si>
</sst>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0.00"/>
  </numFmts>
  <fonts count="5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7"/>
      <color rgb="FF000000"/>
      <name val="Times New Roman"/>
      <family val="1"/>
    </font>
    <font>
      <b/>
      <sz val="11"/>
      <color theme="1"/>
      <name val="Times New Roman"/>
      <family val="1"/>
    </font>
    <font>
      <sz val="9"/>
      <color rgb="FFFF0000"/>
      <name val="Times New Roman"/>
      <family val="1"/>
    </font>
    <font>
      <sz val="9"/>
      <name val="Times New Roman"/>
      <family val="1"/>
    </font>
    <font>
      <b/>
      <sz val="12"/>
      <color theme="1"/>
      <name val="Calibri"/>
      <family val="2"/>
      <scheme val="minor"/>
    </font>
    <font>
      <sz val="12"/>
      <color rgb="FFFF0000"/>
      <name val="Times New Roman"/>
      <family val="1"/>
    </font>
    <font>
      <sz val="9"/>
      <color rgb="FFFF0000"/>
      <name val="Cambria"/>
      <family val="1"/>
    </font>
    <font>
      <sz val="9"/>
      <name val="Arial"/>
    </font>
    <font>
      <sz val="9"/>
      <name val="Times New Roman"/>
    </font>
    <font>
      <sz val="12"/>
      <color indexed="8"/>
      <name val="Times New Roman"/>
    </font>
    <font>
      <sz val="9"/>
      <color indexed="10"/>
      <name val="Times New Roman"/>
    </font>
    <font>
      <b/>
      <sz val="12"/>
      <color indexed="8"/>
      <name val="Times New Roman"/>
    </font>
    <font>
      <b/>
      <sz val="12"/>
      <name val="Times New Roman"/>
    </font>
    <font>
      <sz val="12"/>
      <name val="Times New Roman"/>
    </font>
    <font>
      <sz val="9"/>
      <color indexed="10"/>
      <name val="Cambria"/>
    </font>
    <font>
      <sz val="9"/>
      <color indexed="8"/>
      <name val="Cambria"/>
    </font>
    <font>
      <b/>
      <sz val="12"/>
      <color indexed="10"/>
      <name val="Times New Roman"/>
    </font>
    <font>
      <sz val="9"/>
      <color indexed="8"/>
      <name val="Times New Roman"/>
    </font>
    <font>
      <sz val="12"/>
      <color indexed="8"/>
      <name val="Times New Roman"/>
      <family val="1"/>
    </font>
    <font>
      <sz val="9"/>
      <name val="Arial"/>
      <family val="2"/>
    </font>
    <font>
      <sz val="9"/>
      <color indexed="8"/>
      <name val="Times New Roman"/>
      <family val="1"/>
    </font>
    <font>
      <b/>
      <sz val="12"/>
      <color indexed="8"/>
      <name val="Times New Roman"/>
      <family val="1"/>
    </font>
    <font>
      <sz val="9"/>
      <color indexed="10"/>
      <name val="Times New Roman"/>
      <family val="1"/>
    </font>
    <font>
      <b/>
      <sz val="12"/>
      <color indexed="10"/>
      <name val="Times New Roman"/>
      <family val="1"/>
    </font>
    <font>
      <sz val="10"/>
      <color rgb="FF000000"/>
      <name val="Times New Roman"/>
      <family val="1"/>
    </font>
    <font>
      <sz val="9"/>
      <color rgb="FF000000"/>
      <name val="Cambria"/>
      <family val="1"/>
    </font>
    <font>
      <b/>
      <sz val="10"/>
      <color rgb="FF000000"/>
      <name val="Times New Roman"/>
      <family val="1"/>
    </font>
    <font>
      <sz val="10"/>
      <color theme="1"/>
      <name val="Times New Roman"/>
      <family val="1"/>
    </font>
    <font>
      <sz val="9"/>
      <color rgb="FF000000"/>
      <name val="Times New Roman"/>
      <family val="1"/>
      <charset val="163"/>
    </font>
    <font>
      <sz val="10"/>
      <color rgb="FFFF0000"/>
      <name val="Times New Roman"/>
      <family val="1"/>
    </font>
  </fonts>
  <fills count="1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0"/>
        <bgColor indexed="64"/>
      </patternFill>
    </fill>
    <fill>
      <patternFill patternType="solid">
        <fgColor indexed="45"/>
        <bgColor indexed="64"/>
      </patternFill>
    </fill>
    <fill>
      <patternFill patternType="solid">
        <fgColor indexed="27"/>
        <bgColor indexed="64"/>
      </patternFill>
    </fill>
    <fill>
      <patternFill patternType="solid">
        <fgColor indexed="9"/>
        <bgColor indexed="64"/>
      </patternFill>
    </fill>
    <fill>
      <patternFill patternType="solid">
        <fgColor indexed="43"/>
        <bgColor indexed="64"/>
      </patternFill>
    </fill>
    <fill>
      <patternFill patternType="solid">
        <fgColor indexed="44"/>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s>
  <cellStyleXfs count="50">
    <xf numFmtId="0" fontId="0" fillId="0" borderId="0"/>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cellStyleXfs>
  <cellXfs count="40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4" fillId="0" borderId="0" xfId="0" applyFont="1" applyAlignment="1">
      <alignment horizontal="left" vertical="center" wrapText="1" indent="1"/>
    </xf>
    <xf numFmtId="0" fontId="24" fillId="0" borderId="0" xfId="0" applyFont="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4"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4" fillId="0" borderId="0" xfId="0" applyFont="1" applyAlignment="1">
      <alignment horizontal="left" vertical="center" wrapText="1"/>
    </xf>
    <xf numFmtId="0" fontId="2" fillId="0" borderId="0" xfId="0" applyFont="1" applyAlignment="1">
      <alignment horizontal="left" vertical="center" wrapText="1"/>
    </xf>
    <xf numFmtId="0" fontId="24" fillId="2" borderId="1" xfId="0" applyFont="1" applyFill="1" applyBorder="1" applyAlignment="1">
      <alignment horizontal="left" vertical="center" wrapText="1"/>
    </xf>
    <xf numFmtId="0" fontId="2" fillId="0" borderId="1" xfId="0" applyFont="1" applyBorder="1" applyAlignment="1">
      <alignment wrapText="1"/>
    </xf>
    <xf numFmtId="0" fontId="2" fillId="0" borderId="3" xfId="0" applyFont="1" applyBorder="1" applyAlignment="1">
      <alignment wrapText="1"/>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0" borderId="0" xfId="0" applyFont="1" applyAlignment="1">
      <alignment horizontal="center" vertical="center" wrapText="1"/>
    </xf>
    <xf numFmtId="0" fontId="2" fillId="0" borderId="1" xfId="0" applyFont="1" applyBorder="1" applyAlignment="1">
      <alignment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0" borderId="1" xfId="0" applyFont="1" applyBorder="1"/>
    <xf numFmtId="0" fontId="5" fillId="2" borderId="1" xfId="0" applyFont="1" applyFill="1" applyBorder="1" applyAlignment="1">
      <alignment horizontal="left" vertical="center"/>
    </xf>
    <xf numFmtId="0" fontId="5" fillId="0" borderId="1" xfId="0" applyFont="1" applyBorder="1" applyAlignment="1">
      <alignment wrapText="1"/>
    </xf>
    <xf numFmtId="0" fontId="5" fillId="0" borderId="1" xfId="0" applyFont="1" applyBorder="1" applyAlignment="1">
      <alignment horizontal="left" wrapText="1"/>
    </xf>
    <xf numFmtId="0" fontId="21" fillId="0" borderId="1" xfId="0" applyFont="1" applyBorder="1" applyAlignment="1">
      <alignment horizontal="justify" vertical="center"/>
    </xf>
    <xf numFmtId="0" fontId="21" fillId="0" borderId="0" xfId="0" applyFont="1" applyAlignment="1">
      <alignment horizontal="justify" vertical="center"/>
    </xf>
    <xf numFmtId="0" fontId="5" fillId="0" borderId="1" xfId="0" applyFont="1" applyBorder="1" applyAlignment="1">
      <alignment horizontal="justify" vertical="center"/>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21" fillId="0" borderId="1" xfId="0" applyFont="1" applyBorder="1" applyAlignment="1">
      <alignment vertical="center" wrapText="1"/>
    </xf>
    <xf numFmtId="0" fontId="5" fillId="0" borderId="0" xfId="0" applyFont="1" applyAlignment="1">
      <alignment wrapText="1"/>
    </xf>
    <xf numFmtId="0" fontId="5" fillId="0" borderId="0" xfId="0" applyFont="1" applyAlignment="1">
      <alignment vertical="center" wrapText="1"/>
    </xf>
    <xf numFmtId="0" fontId="5" fillId="0" borderId="1" xfId="0" applyFont="1" applyBorder="1" applyAlignment="1">
      <alignment horizontal="left" vertical="center" wrapText="1"/>
    </xf>
    <xf numFmtId="0" fontId="5" fillId="0" borderId="0" xfId="0" applyFont="1" applyAlignment="1">
      <alignment vertical="center"/>
    </xf>
    <xf numFmtId="0" fontId="24" fillId="0" borderId="0" xfId="0" applyFont="1" applyAlignment="1">
      <alignment vertical="center"/>
    </xf>
    <xf numFmtId="0" fontId="5" fillId="0" borderId="1" xfId="0" applyFont="1" applyBorder="1" applyAlignment="1">
      <alignment vertical="center"/>
    </xf>
    <xf numFmtId="0" fontId="0" fillId="0" borderId="1" xfId="0" applyBorder="1" applyAlignment="1">
      <alignment vertical="center" wrapText="1"/>
    </xf>
    <xf numFmtId="0" fontId="24" fillId="0" borderId="1" xfId="0" applyFont="1" applyBorder="1" applyAlignment="1">
      <alignment vertical="center"/>
    </xf>
    <xf numFmtId="0" fontId="5" fillId="9" borderId="1" xfId="0" applyFont="1" applyFill="1" applyBorder="1" applyAlignment="1">
      <alignment horizontal="center" vertical="center" wrapText="1"/>
    </xf>
    <xf numFmtId="0" fontId="5" fillId="9" borderId="1" xfId="0" applyFont="1" applyFill="1" applyBorder="1" applyAlignment="1">
      <alignment vertical="center" wrapText="1"/>
    </xf>
    <xf numFmtId="0" fontId="5" fillId="9" borderId="2" xfId="0" applyFont="1" applyFill="1" applyBorder="1" applyAlignment="1">
      <alignment horizontal="left" vertical="center" wrapText="1"/>
    </xf>
    <xf numFmtId="0" fontId="5" fillId="9" borderId="1" xfId="0" applyFont="1" applyFill="1" applyBorder="1" applyAlignment="1">
      <alignment horizontal="left"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5" fillId="2" borderId="1" xfId="0" applyFont="1" applyFill="1" applyBorder="1" applyAlignment="1">
      <alignment vertical="center" wrapText="1"/>
    </xf>
    <xf numFmtId="0" fontId="5" fillId="0" borderId="0" xfId="0" applyFont="1" applyAlignment="1">
      <alignment horizontal="justify" vertical="center"/>
    </xf>
    <xf numFmtId="0" fontId="2" fillId="2" borderId="1" xfId="0" applyFont="1" applyFill="1" applyBorder="1" applyAlignment="1">
      <alignment horizontal="center" vertical="center"/>
    </xf>
    <xf numFmtId="0" fontId="5" fillId="2" borderId="2"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left" wrapText="1"/>
    </xf>
    <xf numFmtId="165" fontId="5" fillId="0" borderId="0" xfId="0" applyNumberFormat="1" applyFont="1" applyAlignment="1">
      <alignment wrapText="1"/>
    </xf>
    <xf numFmtId="0" fontId="5" fillId="0" borderId="1" xfId="0" applyFont="1" applyBorder="1" applyAlignment="1">
      <alignment horizontal="center" vertical="center" wrapText="1"/>
    </xf>
    <xf numFmtId="165" fontId="5" fillId="0" borderId="0" xfId="0" applyNumberFormat="1" applyFont="1" applyAlignment="1">
      <alignment horizontal="left" wrapText="1"/>
    </xf>
    <xf numFmtId="165" fontId="5" fillId="0" borderId="1" xfId="0" applyNumberFormat="1" applyFont="1" applyBorder="1" applyAlignment="1">
      <alignment horizontal="left" wrapText="1"/>
    </xf>
    <xf numFmtId="0" fontId="1" fillId="6" borderId="1" xfId="0" applyFont="1" applyFill="1" applyBorder="1" applyAlignment="1">
      <alignment horizontal="left" vertical="center" wrapText="1"/>
    </xf>
    <xf numFmtId="0" fontId="28" fillId="0" borderId="1" xfId="0" applyFont="1" applyBorder="1" applyAlignment="1">
      <alignment horizontal="left" wrapText="1"/>
    </xf>
    <xf numFmtId="0" fontId="28" fillId="0" borderId="1" xfId="0" applyFont="1" applyBorder="1" applyAlignment="1">
      <alignment horizontal="left"/>
    </xf>
    <xf numFmtId="165" fontId="5" fillId="0" borderId="1" xfId="0" applyNumberFormat="1" applyFont="1" applyBorder="1" applyAlignment="1">
      <alignment wrapText="1"/>
    </xf>
    <xf numFmtId="0" fontId="28" fillId="0" borderId="0" xfId="0" applyFont="1" applyAlignment="1">
      <alignment horizontal="left"/>
    </xf>
    <xf numFmtId="0" fontId="1" fillId="6" borderId="1" xfId="0" applyFont="1" applyFill="1" applyBorder="1" applyAlignment="1">
      <alignment horizontal="center" vertical="center"/>
    </xf>
    <xf numFmtId="164" fontId="2" fillId="7" borderId="1" xfId="0" applyNumberFormat="1" applyFont="1" applyFill="1" applyBorder="1" applyAlignment="1">
      <alignment horizontal="left" vertical="center" wrapText="1"/>
    </xf>
    <xf numFmtId="0" fontId="5" fillId="0" borderId="0" xfId="0" applyFont="1" applyAlignment="1">
      <alignment horizontal="justify"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7" fillId="2" borderId="4" xfId="0" applyFont="1" applyFill="1" applyBorder="1" applyAlignment="1">
      <alignment vertical="center" wrapText="1"/>
    </xf>
    <xf numFmtId="0" fontId="2" fillId="2" borderId="1" xfId="0" applyFont="1" applyFill="1" applyBorder="1" applyAlignment="1">
      <alignment horizontal="left" vertical="center" wrapText="1"/>
    </xf>
    <xf numFmtId="0" fontId="5" fillId="2" borderId="1" xfId="0" applyFont="1" applyFill="1" applyBorder="1" applyAlignment="1">
      <alignment horizontal="left" wrapText="1"/>
    </xf>
    <xf numFmtId="0" fontId="5" fillId="0" borderId="0" xfId="0" applyFont="1" applyAlignment="1">
      <alignment horizontal="left" vertical="center"/>
    </xf>
    <xf numFmtId="0" fontId="21" fillId="0" borderId="1" xfId="0" applyFont="1" applyBorder="1" applyAlignment="1">
      <alignment horizontal="left" vertical="center" wrapText="1"/>
    </xf>
    <xf numFmtId="0" fontId="5" fillId="0" borderId="0" xfId="0" applyFont="1" applyAlignment="1">
      <alignment horizontal="left"/>
    </xf>
    <xf numFmtId="0" fontId="5" fillId="0" borderId="9" xfId="0" applyFont="1" applyBorder="1" applyAlignment="1">
      <alignment horizontal="left" vertical="center" wrapText="1"/>
    </xf>
    <xf numFmtId="0" fontId="5" fillId="0" borderId="9" xfId="0" applyFont="1" applyBorder="1" applyAlignment="1">
      <alignment vertical="center" wrapText="1"/>
    </xf>
    <xf numFmtId="0" fontId="5" fillId="2" borderId="9" xfId="0" applyFont="1" applyFill="1" applyBorder="1" applyAlignment="1">
      <alignment horizontal="left" vertical="center" wrapText="1"/>
    </xf>
    <xf numFmtId="0" fontId="5" fillId="2" borderId="9" xfId="0" applyFont="1" applyFill="1" applyBorder="1" applyAlignment="1">
      <alignment horizontal="justify" vertical="center" wrapText="1"/>
    </xf>
    <xf numFmtId="0" fontId="5" fillId="2" borderId="9" xfId="0" applyFont="1" applyFill="1" applyBorder="1" applyAlignment="1">
      <alignment vertical="center" wrapText="1"/>
    </xf>
    <xf numFmtId="0" fontId="5" fillId="0" borderId="9" xfId="0" applyFont="1" applyBorder="1" applyAlignment="1">
      <alignment wrapText="1"/>
    </xf>
    <xf numFmtId="0" fontId="27" fillId="0" borderId="9" xfId="0" applyFont="1" applyBorder="1" applyAlignment="1">
      <alignment vertical="center" wrapText="1"/>
    </xf>
    <xf numFmtId="0" fontId="27" fillId="0" borderId="9" xfId="0" applyFont="1" applyBorder="1" applyAlignment="1">
      <alignment horizontal="justify" vertical="center"/>
    </xf>
    <xf numFmtId="0" fontId="27" fillId="2" borderId="9" xfId="0" applyFont="1" applyFill="1" applyBorder="1" applyAlignment="1">
      <alignment horizontal="left" vertical="center" wrapText="1"/>
    </xf>
    <xf numFmtId="0" fontId="21" fillId="0" borderId="9" xfId="0" applyFont="1" applyBorder="1" applyAlignment="1">
      <alignment vertical="center" wrapText="1"/>
    </xf>
    <xf numFmtId="0" fontId="27" fillId="0" borderId="9" xfId="0" applyFont="1" applyBorder="1" applyAlignment="1">
      <alignment horizontal="left" vertical="center" wrapText="1"/>
    </xf>
    <xf numFmtId="0" fontId="27" fillId="2" borderId="9" xfId="0" applyFont="1" applyFill="1" applyBorder="1" applyAlignment="1">
      <alignment vertical="center" wrapText="1"/>
    </xf>
    <xf numFmtId="0" fontId="5" fillId="0" borderId="0" xfId="0" applyFont="1"/>
    <xf numFmtId="0" fontId="28" fillId="0" borderId="9" xfId="0" applyFont="1" applyBorder="1" applyAlignment="1">
      <alignment horizontal="justify" vertical="center" wrapText="1"/>
    </xf>
    <xf numFmtId="0" fontId="21" fillId="2" borderId="1" xfId="0" applyFont="1" applyFill="1" applyBorder="1" applyAlignment="1">
      <alignment horizontal="justify" vertical="center" wrapText="1"/>
    </xf>
    <xf numFmtId="0" fontId="27" fillId="2" borderId="1" xfId="0" applyFont="1" applyFill="1" applyBorder="1" applyAlignment="1">
      <alignment horizontal="justify" vertical="center" wrapText="1"/>
    </xf>
    <xf numFmtId="0" fontId="31" fillId="2" borderId="1" xfId="0" applyFont="1" applyFill="1" applyBorder="1" applyAlignment="1">
      <alignment horizontal="justify" vertical="center" wrapText="1"/>
    </xf>
    <xf numFmtId="0" fontId="28" fillId="0" borderId="1" xfId="0" applyFont="1" applyBorder="1" applyAlignment="1">
      <alignment horizontal="justify" wrapText="1"/>
    </xf>
    <xf numFmtId="0" fontId="28" fillId="2" borderId="1" xfId="0" applyFont="1" applyFill="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left" vertical="center"/>
    </xf>
    <xf numFmtId="1" fontId="34" fillId="10" borderId="4" xfId="0" applyNumberFormat="1" applyFont="1" applyFill="1" applyBorder="1" applyAlignment="1">
      <alignment horizontal="center" vertical="center" wrapText="1"/>
    </xf>
    <xf numFmtId="1" fontId="34" fillId="11" borderId="4" xfId="0" applyNumberFormat="1" applyFont="1" applyFill="1" applyBorder="1" applyAlignment="1">
      <alignment horizontal="center" vertical="center" wrapText="1"/>
    </xf>
    <xf numFmtId="0" fontId="33" fillId="0" borderId="1" xfId="1" applyFont="1" applyBorder="1" applyAlignment="1">
      <alignment horizontal="left" vertical="center" wrapText="1"/>
    </xf>
    <xf numFmtId="0" fontId="33" fillId="0" borderId="1" xfId="2" applyFont="1" applyBorder="1" applyAlignment="1">
      <alignment horizontal="left" vertical="center" wrapText="1"/>
    </xf>
    <xf numFmtId="0" fontId="36" fillId="13" borderId="1" xfId="0" applyNumberFormat="1" applyFont="1" applyFill="1" applyBorder="1" applyAlignment="1">
      <alignment horizontal="center" vertical="center" wrapText="1"/>
    </xf>
    <xf numFmtId="164" fontId="37" fillId="13" borderId="1" xfId="0" applyNumberFormat="1" applyFont="1" applyFill="1" applyBorder="1" applyAlignment="1">
      <alignment horizontal="center" vertical="center" wrapText="1"/>
    </xf>
    <xf numFmtId="0" fontId="36" fillId="13" borderId="1" xfId="0" applyNumberFormat="1" applyFont="1" applyFill="1" applyBorder="1" applyAlignment="1">
      <alignment horizontal="center" vertical="center"/>
    </xf>
    <xf numFmtId="164" fontId="38" fillId="11" borderId="1" xfId="0" applyNumberFormat="1" applyFont="1" applyFill="1" applyBorder="1" applyAlignment="1">
      <alignment horizontal="center" vertical="center" wrapText="1"/>
    </xf>
    <xf numFmtId="0" fontId="41" fillId="14" borderId="1" xfId="0" applyNumberFormat="1" applyFont="1" applyFill="1" applyBorder="1" applyAlignment="1">
      <alignment horizontal="center" vertical="center" wrapText="1"/>
    </xf>
    <xf numFmtId="164" fontId="41" fillId="14" borderId="1" xfId="0" applyNumberFormat="1" applyFont="1" applyFill="1" applyBorder="1" applyAlignment="1">
      <alignment horizontal="center" vertical="center" wrapText="1"/>
    </xf>
    <xf numFmtId="0" fontId="36" fillId="14" borderId="1" xfId="0" applyNumberFormat="1" applyFont="1" applyFill="1" applyBorder="1" applyAlignment="1">
      <alignment horizontal="center" vertical="center" wrapText="1"/>
    </xf>
    <xf numFmtId="0" fontId="33" fillId="0" borderId="1" xfId="12" applyFont="1" applyBorder="1" applyAlignment="1">
      <alignment horizontal="left" vertical="center" wrapText="1"/>
    </xf>
    <xf numFmtId="0" fontId="35" fillId="12" borderId="1" xfId="3" applyFont="1" applyFill="1" applyBorder="1" applyAlignment="1">
      <alignment horizontal="justify" vertical="center"/>
    </xf>
    <xf numFmtId="0" fontId="33" fillId="12" borderId="1" xfId="3" applyFont="1" applyFill="1" applyBorder="1" applyAlignment="1">
      <alignment horizontal="justify" vertical="center"/>
    </xf>
    <xf numFmtId="0" fontId="33" fillId="12" borderId="1" xfId="4" applyFont="1" applyFill="1" applyBorder="1" applyAlignment="1">
      <alignment horizontal="justify" vertical="center"/>
    </xf>
    <xf numFmtId="0" fontId="33" fillId="12" borderId="1" xfId="5" applyFont="1" applyFill="1" applyBorder="1" applyAlignment="1">
      <alignment horizontal="justify" vertical="center"/>
    </xf>
    <xf numFmtId="0" fontId="35" fillId="12" borderId="1" xfId="5" applyFont="1" applyFill="1" applyBorder="1" applyAlignment="1">
      <alignment horizontal="justify" vertical="center"/>
    </xf>
    <xf numFmtId="0" fontId="33" fillId="12" borderId="1" xfId="6" applyFont="1" applyFill="1" applyBorder="1" applyAlignment="1">
      <alignment horizontal="justify" vertical="center"/>
    </xf>
    <xf numFmtId="0" fontId="33" fillId="12" borderId="1" xfId="7" applyFont="1" applyFill="1" applyBorder="1" applyAlignment="1">
      <alignment horizontal="justify" vertical="center"/>
    </xf>
    <xf numFmtId="0" fontId="33" fillId="12" borderId="1" xfId="8" applyFont="1" applyFill="1" applyBorder="1" applyAlignment="1">
      <alignment horizontal="justify" vertical="center"/>
    </xf>
    <xf numFmtId="0" fontId="33" fillId="12" borderId="1" xfId="9" applyFont="1" applyFill="1" applyBorder="1" applyAlignment="1">
      <alignment horizontal="justify" vertical="center"/>
    </xf>
    <xf numFmtId="0" fontId="39" fillId="12" borderId="1" xfId="10" applyFont="1" applyFill="1" applyBorder="1" applyAlignment="1">
      <alignment horizontal="justify" vertical="center"/>
    </xf>
    <xf numFmtId="0" fontId="33" fillId="12" borderId="1" xfId="11" applyFont="1" applyFill="1" applyBorder="1" applyAlignment="1">
      <alignment horizontal="justify" vertical="center"/>
    </xf>
    <xf numFmtId="0" fontId="33" fillId="0" borderId="1" xfId="13" applyFont="1" applyBorder="1" applyAlignment="1">
      <alignment horizontal="left" vertical="center" wrapText="1"/>
    </xf>
    <xf numFmtId="0" fontId="40" fillId="12" borderId="1" xfId="14" applyFont="1" applyFill="1" applyBorder="1" applyAlignment="1">
      <alignment horizontal="justify" vertical="center"/>
    </xf>
    <xf numFmtId="0" fontId="39" fillId="12" borderId="1" xfId="14" applyFont="1" applyFill="1" applyBorder="1" applyAlignment="1">
      <alignment horizontal="justify" vertical="center"/>
    </xf>
    <xf numFmtId="0" fontId="33" fillId="12" borderId="1" xfId="15" applyFont="1" applyFill="1" applyBorder="1" applyAlignment="1">
      <alignment horizontal="justify" vertical="center"/>
    </xf>
    <xf numFmtId="0" fontId="42" fillId="12" borderId="1" xfId="15" applyFont="1" applyFill="1" applyBorder="1" applyAlignment="1">
      <alignment horizontal="justify" vertical="center"/>
    </xf>
    <xf numFmtId="0" fontId="35" fillId="0" borderId="1" xfId="0" applyNumberFormat="1" applyFont="1" applyFill="1" applyBorder="1" applyAlignment="1">
      <alignment horizontal="justify" vertical="center"/>
    </xf>
    <xf numFmtId="0" fontId="39" fillId="12" borderId="1" xfId="16" applyFont="1" applyFill="1" applyBorder="1" applyAlignment="1">
      <alignment horizontal="justify" vertical="center"/>
    </xf>
    <xf numFmtId="0" fontId="33" fillId="12" borderId="1" xfId="17" applyFont="1" applyFill="1" applyBorder="1" applyAlignment="1">
      <alignment horizontal="justify" vertical="center"/>
    </xf>
    <xf numFmtId="0" fontId="35" fillId="12" borderId="1" xfId="17" applyFont="1" applyFill="1" applyBorder="1" applyAlignment="1">
      <alignment horizontal="justify" vertical="center"/>
    </xf>
    <xf numFmtId="0" fontId="36" fillId="14" borderId="1" xfId="0" applyNumberFormat="1" applyFont="1" applyFill="1" applyBorder="1" applyAlignment="1">
      <alignment horizontal="center" vertical="center"/>
    </xf>
    <xf numFmtId="0" fontId="40" fillId="12" borderId="1" xfId="18" applyFont="1" applyFill="1" applyBorder="1" applyAlignment="1">
      <alignment horizontal="justify" vertical="center"/>
    </xf>
    <xf numFmtId="0" fontId="40" fillId="12" borderId="1" xfId="18" applyFont="1" applyFill="1" applyBorder="1" applyAlignment="1">
      <alignment horizontal="justify" vertical="top"/>
    </xf>
    <xf numFmtId="0" fontId="35" fillId="0" borderId="1" xfId="0" applyNumberFormat="1" applyFont="1" applyFill="1" applyBorder="1" applyAlignment="1">
      <alignment vertical="center" wrapText="1"/>
    </xf>
    <xf numFmtId="0" fontId="39" fillId="0" borderId="1" xfId="19" applyFont="1" applyBorder="1" applyAlignment="1">
      <alignment horizontal="left" vertical="center"/>
    </xf>
    <xf numFmtId="0" fontId="39" fillId="12" borderId="1" xfId="20" applyFont="1" applyFill="1" applyBorder="1" applyAlignment="1">
      <alignment horizontal="justify" vertical="center"/>
    </xf>
    <xf numFmtId="0" fontId="40" fillId="12" borderId="1" xfId="20" applyFont="1" applyFill="1" applyBorder="1" applyAlignment="1">
      <alignment horizontal="justify" vertical="center"/>
    </xf>
    <xf numFmtId="0" fontId="40" fillId="12" borderId="1" xfId="21" applyFont="1" applyFill="1" applyBorder="1" applyAlignment="1">
      <alignment horizontal="justify" vertical="center"/>
    </xf>
    <xf numFmtId="0" fontId="40" fillId="12" borderId="1" xfId="22" applyFont="1" applyFill="1" applyBorder="1" applyAlignment="1">
      <alignment horizontal="justify" vertical="center"/>
    </xf>
    <xf numFmtId="0" fontId="39" fillId="12" borderId="1" xfId="22" applyFont="1" applyFill="1" applyBorder="1" applyAlignment="1">
      <alignment horizontal="justify" vertical="center"/>
    </xf>
    <xf numFmtId="0" fontId="40" fillId="12" borderId="1" xfId="23" applyFont="1" applyFill="1" applyBorder="1" applyAlignment="1">
      <alignment horizontal="justify" vertical="center"/>
    </xf>
    <xf numFmtId="0" fontId="42" fillId="12" borderId="1" xfId="24" applyFont="1" applyFill="1" applyBorder="1" applyAlignment="1">
      <alignment horizontal="justify" vertical="center"/>
    </xf>
    <xf numFmtId="0" fontId="40" fillId="12" borderId="1" xfId="25" applyFont="1" applyFill="1" applyBorder="1" applyAlignment="1">
      <alignment horizontal="justify" vertical="center"/>
    </xf>
    <xf numFmtId="0" fontId="39" fillId="12" borderId="1" xfId="26" applyFont="1" applyFill="1" applyBorder="1" applyAlignment="1">
      <alignment horizontal="justify" vertical="center"/>
    </xf>
    <xf numFmtId="0" fontId="40" fillId="12" borderId="1" xfId="27" applyFont="1" applyFill="1" applyBorder="1" applyAlignment="1">
      <alignment horizontal="justify" vertical="center"/>
    </xf>
    <xf numFmtId="0" fontId="40" fillId="12" borderId="1" xfId="28" applyFont="1" applyFill="1" applyBorder="1" applyAlignment="1">
      <alignment horizontal="justify" vertical="center"/>
    </xf>
    <xf numFmtId="0" fontId="40" fillId="12" borderId="1" xfId="29" applyFont="1" applyFill="1" applyBorder="1" applyAlignment="1">
      <alignment horizontal="justify" vertical="center"/>
    </xf>
    <xf numFmtId="0" fontId="39" fillId="12" borderId="1" xfId="29" applyFont="1" applyFill="1" applyBorder="1" applyAlignment="1">
      <alignment horizontal="justify" vertical="center"/>
    </xf>
    <xf numFmtId="0" fontId="40" fillId="12" borderId="1" xfId="30" applyFont="1" applyFill="1" applyBorder="1" applyAlignment="1">
      <alignment horizontal="justify" vertical="center"/>
    </xf>
    <xf numFmtId="0" fontId="39" fillId="12" borderId="1" xfId="30" applyFont="1" applyFill="1" applyBorder="1" applyAlignment="1">
      <alignment horizontal="justify" vertical="center"/>
    </xf>
    <xf numFmtId="0" fontId="39" fillId="12" borderId="1" xfId="31" applyFont="1" applyFill="1" applyBorder="1" applyAlignment="1">
      <alignment horizontal="justify" vertical="center"/>
    </xf>
    <xf numFmtId="0" fontId="40" fillId="12" borderId="1" xfId="32" applyFont="1" applyFill="1" applyBorder="1" applyAlignment="1">
      <alignment horizontal="justify" vertical="center"/>
    </xf>
    <xf numFmtId="0" fontId="39" fillId="12" borderId="1" xfId="32" applyFont="1" applyFill="1" applyBorder="1" applyAlignment="1">
      <alignment horizontal="justify" vertical="center"/>
    </xf>
    <xf numFmtId="1" fontId="43" fillId="10" borderId="4" xfId="0" applyNumberFormat="1" applyFont="1" applyFill="1" applyBorder="1" applyAlignment="1">
      <alignment horizontal="center" vertical="center" wrapText="1"/>
    </xf>
    <xf numFmtId="1" fontId="43" fillId="11" borderId="4" xfId="0" applyNumberFormat="1" applyFont="1" applyFill="1" applyBorder="1" applyAlignment="1">
      <alignment horizontal="center" vertical="center" wrapText="1"/>
    </xf>
    <xf numFmtId="164" fontId="13" fillId="11" borderId="1" xfId="0" applyNumberFormat="1" applyFont="1" applyFill="1" applyBorder="1" applyAlignment="1">
      <alignment horizontal="center" vertical="center" wrapText="1"/>
    </xf>
    <xf numFmtId="0" fontId="46" fillId="13" borderId="1" xfId="0" applyNumberFormat="1" applyFont="1" applyFill="1" applyBorder="1" applyAlignment="1">
      <alignment horizontal="center" vertical="center" wrapText="1"/>
    </xf>
    <xf numFmtId="164" fontId="12" fillId="13" borderId="1" xfId="0" applyNumberFormat="1" applyFont="1" applyFill="1" applyBorder="1" applyAlignment="1">
      <alignment horizontal="center" vertical="center" wrapText="1"/>
    </xf>
    <xf numFmtId="0" fontId="48" fillId="14" borderId="1" xfId="0" applyNumberFormat="1" applyFont="1" applyFill="1" applyBorder="1" applyAlignment="1">
      <alignment horizontal="center" vertical="center" wrapText="1"/>
    </xf>
    <xf numFmtId="164" fontId="48" fillId="14" borderId="1" xfId="0" applyNumberFormat="1" applyFont="1" applyFill="1" applyBorder="1" applyAlignment="1">
      <alignment horizontal="center" vertical="center" wrapText="1"/>
    </xf>
    <xf numFmtId="0" fontId="46" fillId="14" borderId="1" xfId="0" applyNumberFormat="1" applyFont="1" applyFill="1" applyBorder="1" applyAlignment="1">
      <alignment horizontal="center" vertical="center"/>
    </xf>
    <xf numFmtId="0" fontId="46" fillId="13" borderId="1" xfId="0" applyNumberFormat="1" applyFont="1" applyFill="1" applyBorder="1" applyAlignment="1">
      <alignment horizontal="center" vertical="center"/>
    </xf>
    <xf numFmtId="0" fontId="46" fillId="14" borderId="1" xfId="0" applyNumberFormat="1" applyFont="1" applyFill="1" applyBorder="1" applyAlignment="1">
      <alignment horizontal="center" vertical="center" wrapText="1"/>
    </xf>
    <xf numFmtId="0" fontId="45" fillId="12" borderId="1" xfId="33" applyFont="1" applyFill="1" applyBorder="1" applyAlignment="1">
      <alignment horizontal="justify" vertical="center"/>
    </xf>
    <xf numFmtId="0" fontId="45" fillId="12" borderId="1" xfId="33" applyFont="1" applyFill="1" applyBorder="1" applyAlignment="1">
      <alignment horizontal="justify" vertical="top"/>
    </xf>
    <xf numFmtId="0" fontId="47" fillId="0" borderId="1" xfId="34" applyFont="1" applyBorder="1" applyAlignment="1">
      <alignment horizontal="left" vertical="center"/>
    </xf>
    <xf numFmtId="0" fontId="47" fillId="0" borderId="1" xfId="35" applyFont="1" applyBorder="1" applyAlignment="1">
      <alignment horizontal="left" vertical="center"/>
    </xf>
    <xf numFmtId="0" fontId="47" fillId="0" borderId="1" xfId="36" applyFont="1" applyBorder="1" applyAlignment="1">
      <alignment horizontal="left" vertical="center"/>
    </xf>
    <xf numFmtId="0" fontId="47" fillId="0" borderId="1" xfId="37" applyFont="1" applyBorder="1" applyAlignment="1">
      <alignment horizontal="left" vertical="center"/>
    </xf>
    <xf numFmtId="0" fontId="45" fillId="12" borderId="1" xfId="38" applyFont="1" applyFill="1" applyBorder="1" applyAlignment="1">
      <alignment horizontal="justify" vertical="center"/>
    </xf>
    <xf numFmtId="0" fontId="45" fillId="12" borderId="1" xfId="39" applyFont="1" applyFill="1" applyBorder="1" applyAlignment="1">
      <alignment horizontal="justify" vertical="center"/>
    </xf>
    <xf numFmtId="0" fontId="47" fillId="12" borderId="1" xfId="39" applyFont="1" applyFill="1" applyBorder="1" applyAlignment="1">
      <alignment horizontal="justify" vertical="center"/>
    </xf>
    <xf numFmtId="0" fontId="45" fillId="12" borderId="1" xfId="40" applyFont="1" applyFill="1" applyBorder="1" applyAlignment="1">
      <alignment horizontal="justify" vertical="center"/>
    </xf>
    <xf numFmtId="0" fontId="45" fillId="12" borderId="1" xfId="41" applyFont="1" applyFill="1" applyBorder="1" applyAlignment="1">
      <alignment horizontal="justify" vertical="center"/>
    </xf>
    <xf numFmtId="0" fontId="45" fillId="12" borderId="1" xfId="42" applyFont="1" applyFill="1" applyBorder="1" applyAlignment="1">
      <alignment horizontal="justify" vertical="center"/>
    </xf>
    <xf numFmtId="0" fontId="47" fillId="12" borderId="1" xfId="43" applyFont="1" applyFill="1" applyBorder="1" applyAlignment="1">
      <alignment horizontal="justify" vertical="center"/>
    </xf>
    <xf numFmtId="0" fontId="45" fillId="12" borderId="1" xfId="44" applyFont="1" applyFill="1" applyBorder="1" applyAlignment="1">
      <alignment horizontal="justify" vertical="center"/>
    </xf>
    <xf numFmtId="0" fontId="45" fillId="12" borderId="1" xfId="45" applyFont="1" applyFill="1" applyBorder="1" applyAlignment="1">
      <alignment horizontal="justify" vertical="center"/>
    </xf>
    <xf numFmtId="0" fontId="45" fillId="12" borderId="1" xfId="46" applyFont="1" applyFill="1" applyBorder="1" applyAlignment="1">
      <alignment horizontal="justify" vertical="center"/>
    </xf>
    <xf numFmtId="0" fontId="47" fillId="12" borderId="1" xfId="46" applyFont="1" applyFill="1" applyBorder="1" applyAlignment="1">
      <alignment horizontal="justify" vertical="center"/>
    </xf>
    <xf numFmtId="0" fontId="45" fillId="12" borderId="1" xfId="47" applyFont="1" applyFill="1" applyBorder="1" applyAlignment="1">
      <alignment horizontal="justify" vertical="center"/>
    </xf>
    <xf numFmtId="0" fontId="47" fillId="12" borderId="1" xfId="47" applyFont="1" applyFill="1" applyBorder="1" applyAlignment="1">
      <alignment horizontal="justify" vertical="center"/>
    </xf>
    <xf numFmtId="0" fontId="47" fillId="12" borderId="1" xfId="48" applyFont="1" applyFill="1" applyBorder="1" applyAlignment="1">
      <alignment horizontal="justify" vertical="center"/>
    </xf>
    <xf numFmtId="0" fontId="45" fillId="12" borderId="1" xfId="49" applyFont="1" applyFill="1" applyBorder="1" applyAlignment="1">
      <alignment horizontal="justify" vertical="center"/>
    </xf>
    <xf numFmtId="0" fontId="47" fillId="12" borderId="1" xfId="49" applyFont="1" applyFill="1" applyBorder="1" applyAlignment="1">
      <alignment horizontal="justify" vertical="center"/>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28" fillId="0" borderId="9" xfId="0" applyFont="1" applyBorder="1" applyAlignment="1">
      <alignment horizontal="left" vertical="center" wrapText="1"/>
    </xf>
    <xf numFmtId="0" fontId="50" fillId="2" borderId="1" xfId="0" applyFont="1" applyFill="1" applyBorder="1" applyAlignment="1">
      <alignment horizontal="justify" vertical="center" wrapText="1"/>
    </xf>
    <xf numFmtId="0" fontId="49" fillId="2" borderId="1" xfId="0" applyFont="1" applyFill="1" applyBorder="1" applyAlignment="1">
      <alignment horizontal="justify" vertical="center" wrapText="1"/>
    </xf>
    <xf numFmtId="0" fontId="49" fillId="2" borderId="1" xfId="0" applyFont="1" applyFill="1" applyBorder="1" applyAlignment="1">
      <alignment horizontal="center" vertical="center" wrapText="1"/>
    </xf>
    <xf numFmtId="0" fontId="51" fillId="6"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5" fillId="0" borderId="0" xfId="0" applyFont="1" applyAlignment="1"/>
    <xf numFmtId="0" fontId="28" fillId="2" borderId="1" xfId="0" applyFont="1" applyFill="1" applyBorder="1" applyAlignment="1">
      <alignment horizontal="justify" vertical="center" wrapText="1"/>
    </xf>
    <xf numFmtId="0" fontId="27" fillId="0" borderId="0" xfId="0" applyFont="1" applyAlignment="1">
      <alignment vertical="center" wrapText="1"/>
    </xf>
    <xf numFmtId="0" fontId="53" fillId="0" borderId="0" xfId="0" applyFont="1" applyAlignment="1">
      <alignment horizontal="justify" vertical="center"/>
    </xf>
    <xf numFmtId="0" fontId="53" fillId="0" borderId="0" xfId="0" applyFont="1"/>
    <xf numFmtId="0" fontId="53" fillId="0" borderId="0" xfId="0" applyFont="1" applyAlignment="1">
      <alignment horizontal="center" vertical="center"/>
    </xf>
    <xf numFmtId="1" fontId="2" fillId="0" borderId="1" xfId="0" applyNumberFormat="1" applyFont="1" applyFill="1" applyBorder="1" applyAlignment="1">
      <alignment horizontal="center" vertical="center" wrapText="1"/>
    </xf>
    <xf numFmtId="0" fontId="24" fillId="0" borderId="1" xfId="0" applyFont="1" applyBorder="1" applyAlignment="1">
      <alignment horizontal="left" vertical="center" wrapText="1" inden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24" fillId="0" borderId="1" xfId="0" applyFont="1" applyBorder="1" applyAlignment="1">
      <alignment vertical="center" wrapText="1"/>
    </xf>
    <xf numFmtId="0" fontId="27" fillId="0" borderId="1" xfId="0" applyFont="1" applyBorder="1" applyAlignment="1">
      <alignment vertical="center" wrapText="1"/>
    </xf>
    <xf numFmtId="0" fontId="27" fillId="0" borderId="1" xfId="0" applyFont="1" applyBorder="1" applyAlignment="1">
      <alignment horizontal="justify" vertical="center"/>
    </xf>
    <xf numFmtId="0" fontId="20" fillId="6"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 fillId="0" borderId="1" xfId="0" applyFont="1" applyBorder="1" applyAlignment="1">
      <alignment vertical="center" wrapText="1"/>
    </xf>
    <xf numFmtId="0" fontId="27" fillId="0" borderId="1" xfId="0" applyFont="1" applyBorder="1" applyAlignment="1">
      <alignment horizontal="left" vertical="center" wrapText="1"/>
    </xf>
    <xf numFmtId="0" fontId="2" fillId="6" borderId="1" xfId="0" applyFont="1" applyFill="1" applyBorder="1" applyAlignment="1">
      <alignment vertical="center" wrapText="1"/>
    </xf>
    <xf numFmtId="0" fontId="1" fillId="5" borderId="1" xfId="0" applyFont="1" applyFill="1" applyBorder="1" applyAlignment="1">
      <alignment vertical="center" wrapText="1"/>
    </xf>
    <xf numFmtId="0" fontId="27" fillId="2" borderId="1" xfId="0" applyFont="1" applyFill="1" applyBorder="1" applyAlignment="1">
      <alignment vertical="center" wrapText="1"/>
    </xf>
    <xf numFmtId="0" fontId="1" fillId="2" borderId="1" xfId="0" applyFont="1" applyFill="1" applyBorder="1" applyAlignment="1">
      <alignment vertical="center" wrapText="1"/>
    </xf>
    <xf numFmtId="0" fontId="54" fillId="2" borderId="1" xfId="0" applyFont="1" applyFill="1" applyBorder="1" applyAlignment="1">
      <alignment horizontal="justify" vertical="center" wrapText="1"/>
    </xf>
    <xf numFmtId="0" fontId="28" fillId="0" borderId="9" xfId="0" applyFont="1" applyBorder="1" applyAlignment="1">
      <alignment vertical="center" wrapText="1"/>
    </xf>
    <xf numFmtId="0" fontId="28" fillId="2" borderId="9" xfId="0" applyFont="1" applyFill="1" applyBorder="1" applyAlignment="1">
      <alignment vertical="center" wrapText="1"/>
    </xf>
    <xf numFmtId="0" fontId="5" fillId="2" borderId="6" xfId="0" applyFont="1" applyFill="1" applyBorder="1" applyAlignment="1">
      <alignment horizontal="left" vertical="center" wrapText="1"/>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6" fillId="0" borderId="0" xfId="0" applyFont="1" applyAlignment="1">
      <alignment horizontal="center"/>
    </xf>
    <xf numFmtId="0" fontId="18" fillId="0" borderId="0" xfId="0" applyFont="1" applyAlignment="1">
      <alignment horizontal="center" vertical="center"/>
    </xf>
    <xf numFmtId="0" fontId="8" fillId="9" borderId="0" xfId="0" applyFont="1" applyFill="1" applyAlignment="1">
      <alignment horizontal="left" vertical="center"/>
    </xf>
    <xf numFmtId="0" fontId="2"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cellXfs>
  <cellStyles count="50">
    <cellStyle name="Normal" xfId="0" builtinId="0"/>
    <cellStyle name="Normal_13-C.HIỀN_10" xfId="9" xr:uid="{B305C153-B84B-4764-B5D1-6811205353F0}"/>
    <cellStyle name="Normal_13-C.HIỀN_11" xfId="10" xr:uid="{F96BFBF4-9C9F-46C6-87C4-4FD29EC90926}"/>
    <cellStyle name="Normal_13-C.HIỀN_12" xfId="11" xr:uid="{A9D4A7C8-E0DD-4549-9DA3-1C83E8A32CC3}"/>
    <cellStyle name="Normal_13-C.HIỀN_13" xfId="12" xr:uid="{8A1C7254-5960-4A5E-9298-C50806454889}"/>
    <cellStyle name="Normal_13-C.HIỀN_14" xfId="13" xr:uid="{868A4433-C906-4623-8946-4563BA4FE2CE}"/>
    <cellStyle name="Normal_13-C.HIỀN_15" xfId="14" xr:uid="{5F60F298-8F69-41C3-AF0D-8E9A0D78DFBC}"/>
    <cellStyle name="Normal_13-C.HIỀN_16" xfId="15" xr:uid="{0051DCFD-87F0-425E-ACB3-B5B262C5A0A2}"/>
    <cellStyle name="Normal_13-C.HIỀN_17" xfId="16" xr:uid="{2011021B-0C49-48B1-9E9E-E0BB5FF50087}"/>
    <cellStyle name="Normal_13-C.HIỀN_18" xfId="17" xr:uid="{DECB1411-7EFB-46BB-8453-655BCD0DBC0E}"/>
    <cellStyle name="Normal_13-C.HIỀN_2" xfId="1" xr:uid="{FDDEE231-3A16-4CBE-9A20-EAF6EA6827A5}"/>
    <cellStyle name="Normal_13-C.HIỀN_3" xfId="2" xr:uid="{B9E65680-8009-45C1-A139-92972DAB9CCE}"/>
    <cellStyle name="Normal_13-C.HIỀN_4" xfId="3" xr:uid="{BDE30EFB-49C6-4A0B-99A6-412F9535FFFA}"/>
    <cellStyle name="Normal_13-C.HIỀN_5" xfId="4" xr:uid="{A04927AA-8F31-459E-AD5B-03EE6B90E3EA}"/>
    <cellStyle name="Normal_13-C.HIỀN_6" xfId="5" xr:uid="{BEDB3D8E-F262-45BC-9169-D23BBA6EE3EF}"/>
    <cellStyle name="Normal_13-C.HIỀN_7" xfId="6" xr:uid="{55C32B64-6FEB-4204-8C05-AE9E7792F82F}"/>
    <cellStyle name="Normal_13-C.HIỀN_8" xfId="7" xr:uid="{AEE53146-0F9B-4B6D-9CFB-68F7AB88A445}"/>
    <cellStyle name="Normal_13-C.HIỀN_9" xfId="8" xr:uid="{A59055FD-CF24-42A5-A5D2-6B5558F86102}"/>
    <cellStyle name="Normal_14- T.HIẾU" xfId="18" xr:uid="{F0FDC3DD-528A-4FAA-8D1A-98BD9D35E503}"/>
    <cellStyle name="Normal_14- T.HIẾU_1" xfId="19" xr:uid="{1F19FAFE-2102-4E32-A51B-CEFA9A0012D6}"/>
    <cellStyle name="Normal_14- T.HIẾU_10" xfId="28" xr:uid="{91DEA6BA-5052-4F8D-8238-283ACA5E3C6A}"/>
    <cellStyle name="Normal_14- T.HIẾU_11" xfId="29" xr:uid="{EF2E4BF0-E1F7-4992-963D-9168F7AB4A2D}"/>
    <cellStyle name="Normal_14- T.HIẾU_12" xfId="30" xr:uid="{63252E20-0F62-4876-8A5B-A4F801703B61}"/>
    <cellStyle name="Normal_14- T.HIẾU_13" xfId="31" xr:uid="{EBF03F03-5442-4327-89CC-145010E138DF}"/>
    <cellStyle name="Normal_14- T.HIẾU_14" xfId="32" xr:uid="{36C60712-416B-4D92-9A94-B17704A4450C}"/>
    <cellStyle name="Normal_14- T.HIẾU_2" xfId="20" xr:uid="{24BA5B37-E1CA-4CE3-9245-60A2007C1243}"/>
    <cellStyle name="Normal_14- T.HIẾU_3" xfId="21" xr:uid="{320BB8AE-1982-44EC-BC21-8879D4BEFDBB}"/>
    <cellStyle name="Normal_14- T.HIẾU_4" xfId="22" xr:uid="{DD812183-A3FE-4783-A86B-48F64D083230}"/>
    <cellStyle name="Normal_14- T.HIẾU_5" xfId="23" xr:uid="{02E63BC7-725E-4E70-B18A-FBBD33B7D336}"/>
    <cellStyle name="Normal_14- T.HIẾU_6" xfId="24" xr:uid="{42CAE2C7-D453-4BDA-BAF5-79BD831D8E82}"/>
    <cellStyle name="Normal_14- T.HIẾU_7" xfId="25" xr:uid="{F2CFBFF3-8B18-48E2-9D07-463CD41E1EB4}"/>
    <cellStyle name="Normal_14- T.HIẾU_8" xfId="26" xr:uid="{FBD202E4-A05F-4744-AD45-1520FB12AE9F}"/>
    <cellStyle name="Normal_14- T.HIẾU_9" xfId="27" xr:uid="{A9DE617C-BC72-4780-A0BA-C651B7C4EAD9}"/>
    <cellStyle name="Normal_15-T HOÀN_1" xfId="33" xr:uid="{1917921F-47E1-4E31-8105-3D410E9FB530}"/>
    <cellStyle name="Normal_15-T HOÀN_10" xfId="42" xr:uid="{ED100287-917A-493B-99A6-17534785C9C5}"/>
    <cellStyle name="Normal_15-T HOÀN_11" xfId="43" xr:uid="{54087EF6-3B43-459E-A249-5C9D7FC13766}"/>
    <cellStyle name="Normal_15-T HOÀN_12" xfId="44" xr:uid="{1582362D-FF11-4FFF-962C-048EE8C3625E}"/>
    <cellStyle name="Normal_15-T HOÀN_13" xfId="45" xr:uid="{78B871A7-7A70-48A8-8200-F6C9AAF58781}"/>
    <cellStyle name="Normal_15-T HOÀN_14" xfId="46" xr:uid="{43C0F877-E7D6-4A27-B94F-BB72D6303238}"/>
    <cellStyle name="Normal_15-T HOÀN_15" xfId="47" xr:uid="{FCD869BB-1A06-43F5-B57F-E81A60B56B86}"/>
    <cellStyle name="Normal_15-T HOÀN_16" xfId="48" xr:uid="{3B1F90C3-908D-4890-814F-D89B8FF3A4D7}"/>
    <cellStyle name="Normal_15-T HOÀN_17" xfId="49" xr:uid="{13693839-66E2-4195-B77C-9D3CBF7D041C}"/>
    <cellStyle name="Normal_15-T HOÀN_2" xfId="34" xr:uid="{F910B518-CA46-4ABB-ABEB-34794D8BF527}"/>
    <cellStyle name="Normal_15-T HOÀN_3" xfId="35" xr:uid="{E4886188-78A1-47E2-8CEE-7E84CFE06B7C}"/>
    <cellStyle name="Normal_15-T HOÀN_4" xfId="36" xr:uid="{F1DA60CD-D650-4C3C-B111-059D37E9BBB9}"/>
    <cellStyle name="Normal_15-T HOÀN_5" xfId="37" xr:uid="{9D40F114-8445-4997-9315-24AD2BFEDB52}"/>
    <cellStyle name="Normal_15-T HOÀN_6" xfId="38" xr:uid="{1884F8F2-146A-469D-9B2B-31C720642077}"/>
    <cellStyle name="Normal_15-T HOÀN_7" xfId="39" xr:uid="{434E182A-27C4-4D60-975D-9B9A0F5D8A2A}"/>
    <cellStyle name="Normal_15-T HOÀN_8" xfId="40" xr:uid="{5349B3D2-2D22-4931-9CE0-64A5B3016C66}"/>
    <cellStyle name="Normal_15-T HOÀN_9" xfId="41" xr:uid="{F918BF67-6EB7-48B3-84C5-6AFE54B2A822}"/>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a:extLst>
            <a:ext uri="{FF2B5EF4-FFF2-40B4-BE49-F238E27FC236}">
              <a16:creationId xmlns:a16="http://schemas.microsoft.com/office/drawing/2014/main" id="{00000000-0008-0000-0000-000010000000}"/>
            </a:ext>
          </a:extLst>
        </xdr:cNvPr>
        <xdr:cNvGrpSpPr/>
      </xdr:nvGrpSpPr>
      <xdr:grpSpPr>
        <a:xfrm>
          <a:off x="3362325" y="276225"/>
          <a:ext cx="4673600" cy="666750"/>
          <a:chOff x="3495675" y="221240"/>
          <a:chExt cx="3978275" cy="743585"/>
        </a:xfrm>
      </xdr:grpSpPr>
      <xdr:sp macro="" textlink="">
        <xdr:nvSpPr>
          <xdr:cNvPr id="9" name="Text Box 1">
            <a:extLst>
              <a:ext uri="{FF2B5EF4-FFF2-40B4-BE49-F238E27FC236}">
                <a16:creationId xmlns:a16="http://schemas.microsoft.com/office/drawing/2014/main" id="{00000000-0008-0000-0000-0000090000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a:extLst>
              <a:ext uri="{FF2B5EF4-FFF2-40B4-BE49-F238E27FC236}">
                <a16:creationId xmlns:a16="http://schemas.microsoft.com/office/drawing/2014/main" id="{00000000-0008-0000-0000-00000E00000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a:extLst>
            <a:ext uri="{FF2B5EF4-FFF2-40B4-BE49-F238E27FC236}">
              <a16:creationId xmlns:a16="http://schemas.microsoft.com/office/drawing/2014/main" id="{00000000-0008-0000-0000-000013000000}"/>
            </a:ext>
          </a:extLst>
        </xdr:cNvPr>
        <xdr:cNvGrpSpPr/>
      </xdr:nvGrpSpPr>
      <xdr:grpSpPr>
        <a:xfrm>
          <a:off x="95250" y="47625"/>
          <a:ext cx="2847975" cy="781685"/>
          <a:chOff x="95250" y="47625"/>
          <a:chExt cx="3049556" cy="743585"/>
        </a:xfrm>
      </xdr:grpSpPr>
      <xdr:sp macro="" textlink="">
        <xdr:nvSpPr>
          <xdr:cNvPr id="15" name="Text Box 2">
            <a:extLst>
              <a:ext uri="{FF2B5EF4-FFF2-40B4-BE49-F238E27FC236}">
                <a16:creationId xmlns:a16="http://schemas.microsoft.com/office/drawing/2014/main" id="{00000000-0008-0000-0000-00000F00000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a:extLst>
              <a:ext uri="{FF2B5EF4-FFF2-40B4-BE49-F238E27FC236}">
                <a16:creationId xmlns:a16="http://schemas.microsoft.com/office/drawing/2014/main" id="{00000000-0008-0000-0000-00001200000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62BC72A-9A71-4456-933E-ABB777295BFE}"/>
            </a:ext>
          </a:extLst>
        </xdr:cNvPr>
        <xdr:cNvGrpSpPr/>
      </xdr:nvGrpSpPr>
      <xdr:grpSpPr>
        <a:xfrm>
          <a:off x="3619500" y="276225"/>
          <a:ext cx="4330700" cy="666750"/>
          <a:chOff x="3495675" y="221240"/>
          <a:chExt cx="3978275" cy="743585"/>
        </a:xfrm>
      </xdr:grpSpPr>
      <xdr:sp macro="" textlink="">
        <xdr:nvSpPr>
          <xdr:cNvPr id="3" name="Text Box 1">
            <a:extLst>
              <a:ext uri="{FF2B5EF4-FFF2-40B4-BE49-F238E27FC236}">
                <a16:creationId xmlns:a16="http://schemas.microsoft.com/office/drawing/2014/main" id="{356B7B3B-989E-4A25-B4E8-65E84654B5F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8107019-0D6F-4B66-89F4-C2F1A174A39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DD02107-1351-433B-819D-D2DA076DFA53}"/>
            </a:ext>
          </a:extLst>
        </xdr:cNvPr>
        <xdr:cNvGrpSpPr/>
      </xdr:nvGrpSpPr>
      <xdr:grpSpPr>
        <a:xfrm>
          <a:off x="95250" y="47625"/>
          <a:ext cx="2838450" cy="781685"/>
          <a:chOff x="95250" y="47625"/>
          <a:chExt cx="3049556" cy="743585"/>
        </a:xfrm>
      </xdr:grpSpPr>
      <xdr:sp macro="" textlink="">
        <xdr:nvSpPr>
          <xdr:cNvPr id="6" name="Text Box 2">
            <a:extLst>
              <a:ext uri="{FF2B5EF4-FFF2-40B4-BE49-F238E27FC236}">
                <a16:creationId xmlns:a16="http://schemas.microsoft.com/office/drawing/2014/main" id="{5BE3EB3D-6097-4DF4-AEA5-9C0FA7BDAFE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502CF122-B3D0-4EED-9591-0A579D18ED2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38FB378-4DCD-4F5F-A025-006C06C1DAB3}"/>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160D25F6-C8C9-48BB-897E-AD4F8ACEE13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5EC024-CF84-4A5C-BDD7-2AE2FDA9036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6206D3-18B9-433B-9ED4-A450C0DDB823}"/>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18BE1302-118A-4C19-93E8-7673D37621A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E6B2C94-259D-42AA-8FC0-C38AFA625FF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E0F5109-1951-4D80-88AE-87CF01AE2CF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4F8AEE80-9A49-4283-936C-38129699DF6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4F283008-6F50-4D58-B416-D69B37443AD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F906A37-D04E-4D47-9159-BD9CFAC68C24}"/>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F7D0065C-D9C1-41B1-A5B1-42E04C507EC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274ADEAD-AC6B-48AD-BD0D-6F2C0189C2B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0EF2CD-4E79-4E5B-A3A5-86D28CF7774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7C4DC58F-CD1B-4354-86E9-B8ED4FD642F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F9E0FFA5-B843-49D7-91FB-B3C2F1C7DB2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4AA4FE-38DD-44E3-B9BA-2C586A561BC0}"/>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497CA768-5463-48F6-86E4-C0A7CC12F65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1D0D2BB-2F83-4F5C-ACA3-5D4E522645F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F3D712D-0F85-4C68-9A0D-DD7B7B0C6F1E}"/>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2E250661-CCF4-4295-8A1A-50C28F59C39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A93C38D-9D4C-4019-9ACC-FFA92F7AA88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7D5A4A3-1040-44E2-B488-7BF720AF2BE5}"/>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55A82B69-C15A-4474-BF77-0D38CE2F3E3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7409E97C-E561-4F0C-A994-C60C7B3CF03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D3B9127-CBEA-48C2-9A99-9EA96523C2E6}"/>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8E1BA2B8-2904-4FF7-A99F-AFE6BF8987E5}"/>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D503B84-AE09-4F8D-B9D1-34C0D270683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69BA136-8662-463B-9A36-2AFDFAC76AC1}"/>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C280C68-8485-4741-A8DD-872816AC2CE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6225CD7-4161-4201-B2EF-0856701EA85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762CE0E-6816-4AA4-BC38-1F8298D78811}"/>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E6F4DCC-C1A0-4E51-BF64-83247C9B76D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29AD3313-3896-468D-A197-AFD39D1D062B}"/>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290FCA-6F83-4B5D-9E0B-57F8AB8F0872}"/>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D5E6F6BD-649F-46DC-9EF3-DA34BCFCDDA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42F7478-933E-40EC-AEA9-76DE31D6F83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555EC60-D631-4D14-AB47-6F2FDB3C22D7}"/>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D1053DBB-9A14-423F-B382-033D027D4BD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CDC8319-9111-48D1-9897-9E805428BF2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D4D620D-A632-43B3-A540-E2B46292F951}"/>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24E05966-9B2B-4CC8-8197-C7F2D657BA43}"/>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13A69B29-38E4-4C9B-8991-FAFF503EE20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792AA0-4CF2-49B4-9711-E6085E556042}"/>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2684CE83-DE73-4201-B636-6A6BFC17492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A43DAC2-2FDA-408E-8386-EC36281CD76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5C52EE9-4196-4A6E-8277-1250016175FA}"/>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D6C8A2AF-6FDD-40BB-8335-C2918F4EEF2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0657047-3F0C-42E5-AC9F-C8F838B282E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7B7713-3C47-42A9-B033-A39C35DED730}"/>
            </a:ext>
          </a:extLst>
        </xdr:cNvPr>
        <xdr:cNvGrpSpPr/>
      </xdr:nvGrpSpPr>
      <xdr:grpSpPr>
        <a:xfrm>
          <a:off x="3629025" y="276225"/>
          <a:ext cx="4835525" cy="666750"/>
          <a:chOff x="3495675" y="221240"/>
          <a:chExt cx="3978275" cy="743585"/>
        </a:xfrm>
      </xdr:grpSpPr>
      <xdr:sp macro="" textlink="">
        <xdr:nvSpPr>
          <xdr:cNvPr id="3" name="Text Box 1">
            <a:extLst>
              <a:ext uri="{FF2B5EF4-FFF2-40B4-BE49-F238E27FC236}">
                <a16:creationId xmlns:a16="http://schemas.microsoft.com/office/drawing/2014/main" id="{FE9C4962-8FF2-4C59-84D1-D0E024023D52}"/>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C73CC8F-729D-40CF-8615-785B6C09AA7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7E78D0E-92A5-421E-9B8C-3DA3D0E1FA04}"/>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6D170308-49CA-4A7C-AE67-2F2BDD60841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06D8758-966A-40BB-8177-312BF3008CC4}"/>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02A30F9-E352-41EC-8FC5-98FA5A393028}"/>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75DA973B-D192-475A-9B69-675D9E79F84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733A3A1-BEA0-44DE-A077-4B2601CEFCC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3AAC750-2B8F-498A-B036-D1A56618D992}"/>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267E850-D777-45F1-B466-50DC91E690D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5B35074-C5F8-4B2D-AB6A-B1AC0865C20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sp macro="" textlink="">
      <xdr:nvSpPr>
        <xdr:cNvPr id="3" name="Text Box 1">
          <a:extLst>
            <a:ext uri="{FF2B5EF4-FFF2-40B4-BE49-F238E27FC236}">
              <a16:creationId xmlns:a16="http://schemas.microsoft.com/office/drawing/2014/main" id="{4524B170-A216-4AB5-9FD2-83C52B3251DA}"/>
            </a:ext>
          </a:extLst>
        </xdr:cNvPr>
        <xdr:cNvSpPr txBox="1"/>
      </xdr:nvSpPr>
      <xdr:spPr>
        <a:xfrm>
          <a:off x="3629025" y="276225"/>
          <a:ext cx="4330700" cy="666750"/>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lientData/>
  </xdr:twoCellAnchor>
  <xdr:twoCellAnchor>
    <xdr:from>
      <xdr:col>0</xdr:col>
      <xdr:colOff>276225</xdr:colOff>
      <xdr:row>0</xdr:row>
      <xdr:rowOff>133350</xdr:rowOff>
    </xdr:from>
    <xdr:to>
      <xdr:col>4</xdr:col>
      <xdr:colOff>371475</xdr:colOff>
      <xdr:row>4</xdr:row>
      <xdr:rowOff>114935</xdr:rowOff>
    </xdr:to>
    <xdr:grpSp>
      <xdr:nvGrpSpPr>
        <xdr:cNvPr id="5" name="Group 4">
          <a:extLst>
            <a:ext uri="{FF2B5EF4-FFF2-40B4-BE49-F238E27FC236}">
              <a16:creationId xmlns:a16="http://schemas.microsoft.com/office/drawing/2014/main" id="{03CC0BBB-952E-4574-A14C-D3B50EBD4D46}"/>
            </a:ext>
          </a:extLst>
        </xdr:cNvPr>
        <xdr:cNvGrpSpPr/>
      </xdr:nvGrpSpPr>
      <xdr:grpSpPr>
        <a:xfrm>
          <a:off x="276225" y="133350"/>
          <a:ext cx="2847975" cy="781685"/>
          <a:chOff x="289034" y="129172"/>
          <a:chExt cx="3049556" cy="743585"/>
        </a:xfrm>
      </xdr:grpSpPr>
      <xdr:sp macro="" textlink="">
        <xdr:nvSpPr>
          <xdr:cNvPr id="6" name="Text Box 2">
            <a:extLst>
              <a:ext uri="{FF2B5EF4-FFF2-40B4-BE49-F238E27FC236}">
                <a16:creationId xmlns:a16="http://schemas.microsoft.com/office/drawing/2014/main" id="{D414ADB6-994F-4699-BC55-DA92E7F6F78D}"/>
              </a:ext>
            </a:extLst>
          </xdr:cNvPr>
          <xdr:cNvSpPr txBox="1"/>
        </xdr:nvSpPr>
        <xdr:spPr>
          <a:xfrm>
            <a:off x="289034" y="129172"/>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6BF64C2-3730-4D17-B55F-CDF22547A5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1106614</xdr:colOff>
      <xdr:row>4</xdr:row>
      <xdr:rowOff>63540</xdr:rowOff>
    </xdr:from>
    <xdr:to>
      <xdr:col>8</xdr:col>
      <xdr:colOff>99623</xdr:colOff>
      <xdr:row>4</xdr:row>
      <xdr:rowOff>63540</xdr:rowOff>
    </xdr:to>
    <xdr:cxnSp macro="">
      <xdr:nvCxnSpPr>
        <xdr:cNvPr id="10" name="Straight Connector 9">
          <a:extLst>
            <a:ext uri="{FF2B5EF4-FFF2-40B4-BE49-F238E27FC236}">
              <a16:creationId xmlns:a16="http://schemas.microsoft.com/office/drawing/2014/main" id="{A8535D08-DFB0-4940-9AE7-A5B70A51C10D}"/>
            </a:ext>
          </a:extLst>
        </xdr:cNvPr>
        <xdr:cNvCxnSpPr/>
      </xdr:nvCxnSpPr>
      <xdr:spPr>
        <a:xfrm>
          <a:off x="4735639" y="863640"/>
          <a:ext cx="184098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9A1307E-72D9-4943-9B9F-A592E9CED558}"/>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10B3B0C9-C1D3-41DE-8D9B-F94647EC635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53D124F-D690-4C82-947D-568C85A4025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608DD534-24A0-4E54-ACC3-AC3CBE9462F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B27E6551-66C1-475D-9F85-66E7EBA418F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BBCFC265-C81E-4046-A689-F297E3DDB34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791242C2-1BC0-465A-9814-D332D6217FF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CD9827CA-6001-41E8-B550-A4D3DC9B55F8}"/>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C37703A-C636-43E0-920C-FC5BD27EDCD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B8B7D51-1590-410E-8C8A-47326BDBCC27}"/>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B91CDC8C-10A6-470B-8624-8B4A33F7CC6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0AA42E3-72F8-444C-9140-DC3902327568}"/>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A03BB6E-3931-4A59-8DA1-4EFE31FBDC9B}"/>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BCF8537C-73D5-462A-983A-EA910F7273F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E07E40C-E9E8-4D02-B973-6444170A79C1}"/>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3DFF9BA4-9DBE-4F83-A14B-FF841C104BC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7E654A17-116B-402C-B093-1D72F7690A9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C4BE450-C3C3-4AC0-B04A-CE10A70DFB2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71D619B-1935-4349-94FA-ECA8B1413406}"/>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DC1F4CFF-8173-432F-90DF-7CEC92F4781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B647DC4-3BC8-4923-909B-6361D453FD7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A8D5135-6F16-465A-A328-EFDBA9D5EB3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A4C64F9F-F657-48DD-9570-AC286D2D0DA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A93C3BC-E60F-4C1C-8906-916932EE128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9AA552CA-44CF-4D20-B7A5-F3CBCEFDFFF7}"/>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7B75A31-B938-40FB-BA34-8D379BA62E9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99A6D1E-92D0-4CD8-9C7E-72B6BD2ADCB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20BC548-1529-4FCD-9236-2CEC97C3F2CC}"/>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CBDB9599-654F-4687-8AFF-7F1C704D6375}"/>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5BDE3CC-23F3-448E-82EF-B5405AF38D1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B633304-3A37-4789-980E-626544638851}"/>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3715958C-8DEE-4639-8C1C-85B63197B6AD}"/>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8257E82-64D6-44CD-9ECB-A8A638CA47D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1B8F6DE-367A-44A0-BAF8-B849F4C8C6F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549524B5-4738-454B-8C78-F792C6BFB73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A2B746C-5C53-41B9-A436-E2CFC6E11E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5A64B849-CA6D-4C5D-BF50-0A66E2E83AE4}"/>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0AD6CD2C-729B-426E-B744-CFD85804BF5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5CA42975-8640-4CA6-AE6B-48B356F04EF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74D664B-B361-4CB1-8ED7-2EB42A32D9D8}"/>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B127E33C-B83D-44B9-B451-3D6AFD6FEBB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8515ECD-26DF-47BA-B3EB-B3904E18838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1AF9A8-B991-44B8-8C7F-09D1179B08C5}"/>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C0EF66FD-4093-4B26-8764-C4B1B0A93E4A}"/>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EFF6606-96A5-404C-A5FA-2671CC17A30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CCC5D08-1F42-4095-9591-C649DE98CAA2}"/>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2FA36BCE-02DB-4E27-AA1B-E6DA59C91FD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CB692F-555B-4ADC-B2C2-09D1FA24107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9DAA727-CA50-4B7F-80CB-F2EA7D5CA764}"/>
            </a:ext>
          </a:extLst>
        </xdr:cNvPr>
        <xdr:cNvGrpSpPr/>
      </xdr:nvGrpSpPr>
      <xdr:grpSpPr>
        <a:xfrm>
          <a:off x="3629025" y="276225"/>
          <a:ext cx="5226050" cy="666750"/>
          <a:chOff x="3495675" y="221240"/>
          <a:chExt cx="3978275" cy="743585"/>
        </a:xfrm>
      </xdr:grpSpPr>
      <xdr:sp macro="" textlink="">
        <xdr:nvSpPr>
          <xdr:cNvPr id="3" name="Text Box 1">
            <a:extLst>
              <a:ext uri="{FF2B5EF4-FFF2-40B4-BE49-F238E27FC236}">
                <a16:creationId xmlns:a16="http://schemas.microsoft.com/office/drawing/2014/main" id="{A52E4D7B-0961-4509-9825-1FDF52338FC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9D3BF96-C548-4761-9DFC-BE19710BAF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EEC990B-15DA-4145-92BC-CE9D94332D6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4D364292-18B4-4ED7-A2BD-62D728520EA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CE2A9F70-F9A6-468F-BC4E-81EA95EE5C2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0AB973A9-B506-42C7-8CFB-59B15353816B}"/>
            </a:ext>
          </a:extLst>
        </xdr:cNvPr>
        <xdr:cNvGrpSpPr/>
      </xdr:nvGrpSpPr>
      <xdr:grpSpPr>
        <a:xfrm>
          <a:off x="3629025" y="276225"/>
          <a:ext cx="4321175" cy="666750"/>
          <a:chOff x="3495675" y="221240"/>
          <a:chExt cx="3978275" cy="743585"/>
        </a:xfrm>
      </xdr:grpSpPr>
      <xdr:sp macro="" textlink="">
        <xdr:nvSpPr>
          <xdr:cNvPr id="3" name="Text Box 1">
            <a:extLst>
              <a:ext uri="{FF2B5EF4-FFF2-40B4-BE49-F238E27FC236}">
                <a16:creationId xmlns:a16="http://schemas.microsoft.com/office/drawing/2014/main" id="{FE176E6D-FFF7-46C9-B577-74CA6F8B5CC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B8D6216-AA55-4EFD-973C-48BF9FFC09E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22DC7E8-03EB-45B9-81B2-29D250CBDED7}"/>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DAA6C167-0D49-47E9-83F5-E4E42FC1E01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43234AD-A669-49A0-85FA-BD46D20CF8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A206C7F-B371-4918-8853-8A4526240272}"/>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83FBF857-6F7C-412C-9971-31E86C6E3C4C}"/>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9AD1175-B29F-4333-B08A-B0FE1AE1EFA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0765025-16CB-4B3D-841A-C4C7CED0ACA3}"/>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7B1146BF-7FB3-499E-AC86-A05B81CEE3D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9092D1C-400B-4C22-96E6-5F091D885F0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76EBA4A-AF00-4309-9AC3-B8AED842B2BA}"/>
            </a:ext>
          </a:extLst>
        </xdr:cNvPr>
        <xdr:cNvGrpSpPr/>
      </xdr:nvGrpSpPr>
      <xdr:grpSpPr>
        <a:xfrm>
          <a:off x="3629025" y="276225"/>
          <a:ext cx="4416425" cy="666750"/>
          <a:chOff x="3495675" y="221240"/>
          <a:chExt cx="3978275" cy="743585"/>
        </a:xfrm>
      </xdr:grpSpPr>
      <xdr:sp macro="" textlink="">
        <xdr:nvSpPr>
          <xdr:cNvPr id="3" name="Text Box 1">
            <a:extLst>
              <a:ext uri="{FF2B5EF4-FFF2-40B4-BE49-F238E27FC236}">
                <a16:creationId xmlns:a16="http://schemas.microsoft.com/office/drawing/2014/main" id="{7C241EB6-06E9-432F-8B58-57EE84CB0C4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3456EAF-8E8C-4FAD-A2B3-A1D497003F3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F7CF286-CFE9-4DDD-9D30-C49CE18FEFE7}"/>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3067E864-635B-49D1-B0DD-1930DD42FFC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B5DD971-7564-4ED1-B252-51986F2ACBD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F8D1A80-42C0-4E18-9EFE-A5725A9283E1}"/>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36E5ABAF-B300-4E51-B29E-4BE1FA6794A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2F1297F-C5DE-4520-9787-72B4078F080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65A84C-B41C-4191-A71F-1CBB97DDF3A1}"/>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17ADF8FE-6181-4E94-89FF-AE0DCCDCD2B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63CCF5-ED0A-495F-807A-2A59B3F5DDE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82F9303-0CA3-4AF4-8FEB-B097757C9A94}"/>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F4C57B28-0E3E-47DC-8153-3BF358EC03B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ED8A925C-3903-4120-BA23-AE30E359633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0EBC39A-46A0-4728-A462-22F1563DDEE7}"/>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854574D9-E55E-4BAD-8D65-05AB7E7F0C0D}"/>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203CAED-7176-4C45-B37C-8D2E542B1E4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6AEEB9A5-8858-4D53-8F3F-0726AB0397DC}"/>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4BCF6314-EC55-4DF5-B0F9-5F8539B65AF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6BABD827-A90A-4AD8-829B-52EB80CB6B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4EDA0278-6F56-4097-8E11-CF75B4A94C84}"/>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928866D6-0D53-4EBB-BEB0-5C2D5B8D170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2B6120-EC4B-4CDE-9A48-14357A5EF6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B8E5027-DE56-47C0-ACC9-AEBD27317FA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3AEC5C0A-11D4-498D-B575-2CD94B6E1CC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C562F367-26E6-45F6-8E6E-AE7435C5BD7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A00F78FC-429E-41A2-ADA6-02C8D41B85E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6EBB9C5-2AB3-4809-91FB-71D5FF458BB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B10C077-26BC-4392-92D6-CDDE7832B7D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D1A24864-AA44-41F5-8E45-B87102AB8129}"/>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A374B543-E901-42CE-A6AE-59E6417F584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F454451-E0CD-4516-87DC-E898692229A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15FC5B02-F97C-4C54-8C06-E5EC2EE96A8F}"/>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2C862D3E-922E-4AF6-A38E-E1890A272A1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1FBD4E0-D118-4AA6-BF0A-2889F2CD309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3B32386-28CF-418A-9793-59D5D98D2447}"/>
            </a:ext>
          </a:extLst>
        </xdr:cNvPr>
        <xdr:cNvGrpSpPr/>
      </xdr:nvGrpSpPr>
      <xdr:grpSpPr>
        <a:xfrm>
          <a:off x="3629025" y="276225"/>
          <a:ext cx="4416425" cy="666750"/>
          <a:chOff x="3495675" y="221240"/>
          <a:chExt cx="3978275" cy="743585"/>
        </a:xfrm>
      </xdr:grpSpPr>
      <xdr:sp macro="" textlink="">
        <xdr:nvSpPr>
          <xdr:cNvPr id="3" name="Text Box 1">
            <a:extLst>
              <a:ext uri="{FF2B5EF4-FFF2-40B4-BE49-F238E27FC236}">
                <a16:creationId xmlns:a16="http://schemas.microsoft.com/office/drawing/2014/main" id="{8A2595EE-CF4D-4B84-AA0D-5E46151CD77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F5A9D5-D3E7-426B-9448-3C3098D4DAB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99A7435-1374-40D9-8A58-366DF605631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8D9FBCE0-C102-4311-893A-BFC19F245FF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FB8F37E-F9A9-41E1-A75D-F4A7932117C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D2E8DD6-296C-4B1E-A4FD-F5A16630361D}"/>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12CEAF89-92D3-4204-A288-14E5A3AF887F}"/>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5F76B46-0174-4E94-97CA-1E824129E26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F6E9D0B3-1DB7-44E4-9ABA-CF9FF1368C6C}"/>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06E57855-EE0B-44B7-A357-8E99E597D0B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320343E-9DCA-41D7-B89B-AE5877313A3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2D44EF7-5ABA-419C-B363-9E7C5F230DDB}"/>
            </a:ext>
          </a:extLst>
        </xdr:cNvPr>
        <xdr:cNvGrpSpPr/>
      </xdr:nvGrpSpPr>
      <xdr:grpSpPr>
        <a:xfrm>
          <a:off x="3629025" y="276225"/>
          <a:ext cx="4330700" cy="666750"/>
          <a:chOff x="3495675" y="221240"/>
          <a:chExt cx="3978275" cy="743585"/>
        </a:xfrm>
      </xdr:grpSpPr>
      <xdr:sp macro="" textlink="">
        <xdr:nvSpPr>
          <xdr:cNvPr id="3" name="Text Box 1">
            <a:extLst>
              <a:ext uri="{FF2B5EF4-FFF2-40B4-BE49-F238E27FC236}">
                <a16:creationId xmlns:a16="http://schemas.microsoft.com/office/drawing/2014/main" id="{5DA54545-48ED-4C85-8A6C-3BCADB4A3AF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0D24BB3-7CC4-48A4-822E-342BA02FE2F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CC433AD-4AA6-4336-97B5-47CA8057040B}"/>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73D4EB05-CDC0-4030-BD0F-C0525E9F659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5AC4BBD-B02A-433C-A860-54D1CE9A3DC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8B19D6A-A206-44C7-9A1C-AB229A19D92B}"/>
            </a:ext>
          </a:extLst>
        </xdr:cNvPr>
        <xdr:cNvGrpSpPr/>
      </xdr:nvGrpSpPr>
      <xdr:grpSpPr>
        <a:xfrm>
          <a:off x="3629025" y="276225"/>
          <a:ext cx="4416425" cy="666750"/>
          <a:chOff x="3495675" y="221240"/>
          <a:chExt cx="3978275" cy="743585"/>
        </a:xfrm>
      </xdr:grpSpPr>
      <xdr:sp macro="" textlink="">
        <xdr:nvSpPr>
          <xdr:cNvPr id="3" name="Text Box 1">
            <a:extLst>
              <a:ext uri="{FF2B5EF4-FFF2-40B4-BE49-F238E27FC236}">
                <a16:creationId xmlns:a16="http://schemas.microsoft.com/office/drawing/2014/main" id="{C441CC23-F3D2-407F-98DC-823735F667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AF5A11B-21DA-4101-B06C-F86E81B22C1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8FE6179-C011-4665-A021-CC704FE30528}"/>
            </a:ext>
          </a:extLst>
        </xdr:cNvPr>
        <xdr:cNvGrpSpPr/>
      </xdr:nvGrpSpPr>
      <xdr:grpSpPr>
        <a:xfrm>
          <a:off x="95250" y="47625"/>
          <a:ext cx="2847975" cy="781685"/>
          <a:chOff x="95250" y="47625"/>
          <a:chExt cx="3049556" cy="743585"/>
        </a:xfrm>
      </xdr:grpSpPr>
      <xdr:sp macro="" textlink="">
        <xdr:nvSpPr>
          <xdr:cNvPr id="6" name="Text Box 2">
            <a:extLst>
              <a:ext uri="{FF2B5EF4-FFF2-40B4-BE49-F238E27FC236}">
                <a16:creationId xmlns:a16="http://schemas.microsoft.com/office/drawing/2014/main" id="{E8ACA24B-50DF-4E9E-B359-ADF108F9506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0876A87-CAAC-4B5C-8DD4-BABF3F62BB5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7.xml.rels><?xml version="1.0" encoding="UTF-8" standalone="yes"?>
<Relationships xmlns="http://schemas.openxmlformats.org/package/2006/relationships"><Relationship Id="rId3" Type="http://schemas.openxmlformats.org/officeDocument/2006/relationships/drawing" Target="../drawings/drawing2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3" Type="http://schemas.openxmlformats.org/officeDocument/2006/relationships/drawing" Target="../drawings/drawing3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3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3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3.xml.rels><?xml version="1.0" encoding="UTF-8" standalone="yes"?>
<Relationships xmlns="http://schemas.openxmlformats.org/package/2006/relationships"><Relationship Id="rId3" Type="http://schemas.openxmlformats.org/officeDocument/2006/relationships/drawing" Target="../drawings/drawing3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4.xml.rels><?xml version="1.0" encoding="UTF-8" standalone="yes"?>
<Relationships xmlns="http://schemas.openxmlformats.org/package/2006/relationships"><Relationship Id="rId3" Type="http://schemas.openxmlformats.org/officeDocument/2006/relationships/drawing" Target="../drawings/drawing3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6:M89"/>
  <sheetViews>
    <sheetView topLeftCell="A13" zoomScaleNormal="100" workbookViewId="0">
      <selection activeCell="L15" sqref="A1:XFD1048576"/>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84</v>
      </c>
      <c r="B8" s="388"/>
      <c r="C8" s="388"/>
      <c r="D8" s="388"/>
      <c r="E8" s="388"/>
      <c r="F8" s="388"/>
      <c r="G8" s="388"/>
      <c r="H8" s="388"/>
      <c r="I8" s="388"/>
      <c r="J8" s="388"/>
    </row>
    <row r="9" spans="1:13" ht="16.5" x14ac:dyDescent="0.25">
      <c r="A9" s="388" t="s">
        <v>85</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33" t="s">
        <v>82</v>
      </c>
      <c r="B11" s="33"/>
      <c r="C11" s="33"/>
      <c r="D11" s="33"/>
      <c r="E11" s="33"/>
      <c r="F11" s="33"/>
      <c r="G11" s="33"/>
      <c r="H11" s="33"/>
      <c r="I11" s="33"/>
      <c r="J11" s="33"/>
    </row>
    <row r="12" spans="1:13" ht="54" customHeight="1" x14ac:dyDescent="0.25">
      <c r="A12" s="384" t="s">
        <v>86</v>
      </c>
      <c r="B12" s="384"/>
      <c r="C12" s="384"/>
      <c r="D12" s="384"/>
      <c r="E12" s="384"/>
      <c r="F12" s="384"/>
      <c r="G12" s="384"/>
      <c r="H12" s="384"/>
      <c r="I12" s="384"/>
      <c r="J12" s="384"/>
    </row>
    <row r="13" spans="1:13" ht="9.6" customHeight="1" thickBot="1" x14ac:dyDescent="0.4">
      <c r="B13" s="18"/>
      <c r="C13" s="18"/>
      <c r="D13" s="34"/>
      <c r="E13" s="34"/>
      <c r="F13" s="18"/>
      <c r="G13" s="18"/>
      <c r="H13" s="18"/>
      <c r="I13" s="18"/>
      <c r="J13" s="49"/>
    </row>
    <row r="14" spans="1:13" ht="17.45" customHeight="1" thickBot="1" x14ac:dyDescent="0.3">
      <c r="A14" s="385" t="s">
        <v>0</v>
      </c>
      <c r="B14" s="385" t="s">
        <v>1</v>
      </c>
      <c r="C14" s="385" t="s">
        <v>1</v>
      </c>
      <c r="D14" s="389" t="s">
        <v>2</v>
      </c>
      <c r="E14" s="390"/>
      <c r="F14" s="391"/>
      <c r="G14" s="389" t="s">
        <v>3</v>
      </c>
      <c r="H14" s="390"/>
      <c r="I14" s="390"/>
      <c r="J14" s="391"/>
      <c r="M14" s="19"/>
    </row>
    <row r="15" spans="1:13" ht="142.5" thickBot="1" x14ac:dyDescent="0.3">
      <c r="A15" s="386"/>
      <c r="B15" s="386"/>
      <c r="C15" s="386"/>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8</v>
      </c>
      <c r="H16" s="21">
        <f>SUM(H17,H24,H27)</f>
        <v>6</v>
      </c>
      <c r="I16" s="22">
        <f t="shared" ref="I16:I47" si="0">(H16/B16)</f>
        <v>0.3</v>
      </c>
      <c r="J16" s="40" t="str">
        <f>IF(I16&gt;=0.5,"Đạt","Không đạt")</f>
        <v>Không 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6</v>
      </c>
      <c r="H17" s="24">
        <f>SUM(H18:H23)</f>
        <v>6</v>
      </c>
      <c r="I17" s="26">
        <f t="shared" si="0"/>
        <v>0.5</v>
      </c>
      <c r="J17" s="24" t="str">
        <f>IF(I17&gt;=0.5,"Đạt","Không đạt")</f>
        <v>Đạt</v>
      </c>
    </row>
    <row r="18" spans="1:10" ht="172.5" thickBot="1" x14ac:dyDescent="0.3">
      <c r="A18" s="4" t="s">
        <v>6</v>
      </c>
      <c r="B18" s="42">
        <v>2</v>
      </c>
      <c r="C18" s="3">
        <v>2</v>
      </c>
      <c r="D18" s="36">
        <v>1</v>
      </c>
      <c r="E18" s="44">
        <f>(D18/B18)</f>
        <v>0.5</v>
      </c>
      <c r="F18" s="51"/>
      <c r="G18" s="60">
        <v>2</v>
      </c>
      <c r="H18" s="15">
        <v>2</v>
      </c>
      <c r="I18" s="16">
        <f t="shared" si="0"/>
        <v>1</v>
      </c>
      <c r="J18" s="54"/>
    </row>
    <row r="19" spans="1:10" ht="24.75" thickBot="1" x14ac:dyDescent="0.3">
      <c r="A19" s="6" t="s">
        <v>7</v>
      </c>
      <c r="B19" s="42">
        <v>2</v>
      </c>
      <c r="C19" s="3">
        <v>2</v>
      </c>
      <c r="D19" s="36">
        <v>2</v>
      </c>
      <c r="E19" s="44">
        <f t="shared" ref="E19:E23" si="1">(D19/B19)</f>
        <v>1</v>
      </c>
      <c r="F19" s="51"/>
      <c r="G19" s="60">
        <v>2</v>
      </c>
      <c r="H19" s="15">
        <v>2</v>
      </c>
      <c r="I19" s="16">
        <f t="shared" si="0"/>
        <v>1</v>
      </c>
      <c r="J19" s="54"/>
    </row>
    <row r="20" spans="1:10" ht="24.75" thickBot="1" x14ac:dyDescent="0.3">
      <c r="A20" s="6" t="s">
        <v>8</v>
      </c>
      <c r="B20" s="42">
        <v>2</v>
      </c>
      <c r="C20" s="3">
        <v>2</v>
      </c>
      <c r="D20" s="36">
        <v>2</v>
      </c>
      <c r="E20" s="44">
        <f t="shared" si="1"/>
        <v>1</v>
      </c>
      <c r="F20" s="51"/>
      <c r="G20" s="60">
        <v>1</v>
      </c>
      <c r="H20" s="15">
        <v>1</v>
      </c>
      <c r="I20" s="16">
        <f t="shared" si="0"/>
        <v>0.5</v>
      </c>
      <c r="J20" s="54"/>
    </row>
    <row r="21" spans="1:10" ht="60.75" thickBot="1" x14ac:dyDescent="0.3">
      <c r="A21" s="6" t="s">
        <v>9</v>
      </c>
      <c r="B21" s="42">
        <v>2</v>
      </c>
      <c r="C21" s="3">
        <v>2</v>
      </c>
      <c r="D21" s="36">
        <v>2</v>
      </c>
      <c r="E21" s="44">
        <f t="shared" si="1"/>
        <v>1</v>
      </c>
      <c r="F21" s="51"/>
      <c r="G21" s="60">
        <v>0</v>
      </c>
      <c r="H21" s="15">
        <v>0</v>
      </c>
      <c r="I21" s="16">
        <f t="shared" si="0"/>
        <v>0</v>
      </c>
      <c r="J21" s="54"/>
    </row>
    <row r="22" spans="1:10" ht="36.75" thickBot="1" x14ac:dyDescent="0.3">
      <c r="A22" s="6" t="s">
        <v>10</v>
      </c>
      <c r="B22" s="42">
        <v>2</v>
      </c>
      <c r="C22" s="3">
        <v>2</v>
      </c>
      <c r="D22" s="36">
        <v>2</v>
      </c>
      <c r="E22" s="44">
        <f t="shared" si="1"/>
        <v>1</v>
      </c>
      <c r="F22" s="51"/>
      <c r="G22" s="60">
        <v>1</v>
      </c>
      <c r="H22" s="15">
        <v>1</v>
      </c>
      <c r="I22" s="16">
        <f t="shared" si="0"/>
        <v>0.5</v>
      </c>
      <c r="J22" s="54"/>
    </row>
    <row r="23" spans="1:10" ht="48.75" thickBot="1" x14ac:dyDescent="0.3">
      <c r="A23" s="6" t="s">
        <v>11</v>
      </c>
      <c r="B23" s="42">
        <v>2</v>
      </c>
      <c r="C23" s="3">
        <v>2</v>
      </c>
      <c r="D23" s="36">
        <v>2</v>
      </c>
      <c r="E23" s="44">
        <f t="shared" si="1"/>
        <v>1</v>
      </c>
      <c r="F23" s="51"/>
      <c r="G23" s="60">
        <v>0</v>
      </c>
      <c r="H23" s="15">
        <v>0</v>
      </c>
      <c r="I23" s="16">
        <f t="shared" si="0"/>
        <v>0</v>
      </c>
      <c r="J23" s="54"/>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70</v>
      </c>
      <c r="B25" s="43">
        <v>2</v>
      </c>
      <c r="C25" s="7">
        <v>2</v>
      </c>
      <c r="D25" s="36">
        <v>0</v>
      </c>
      <c r="E25" s="44">
        <f t="shared" ref="E25:E26" si="2">(D25/B25)</f>
        <v>0</v>
      </c>
      <c r="F25" s="55"/>
      <c r="G25" s="60">
        <v>1</v>
      </c>
      <c r="H25" s="15">
        <v>0</v>
      </c>
      <c r="I25" s="16">
        <f t="shared" si="0"/>
        <v>0</v>
      </c>
      <c r="J25" s="56"/>
    </row>
    <row r="26" spans="1:10" ht="64.5" thickBot="1" x14ac:dyDescent="0.3">
      <c r="A26" s="4" t="s">
        <v>13</v>
      </c>
      <c r="B26" s="42">
        <v>2</v>
      </c>
      <c r="C26" s="3">
        <v>2</v>
      </c>
      <c r="D26" s="36">
        <v>2</v>
      </c>
      <c r="E26" s="44">
        <f t="shared" si="2"/>
        <v>1</v>
      </c>
      <c r="F26" s="51"/>
      <c r="G26" s="60">
        <v>0</v>
      </c>
      <c r="H26" s="15">
        <v>0</v>
      </c>
      <c r="I26" s="16">
        <f t="shared" si="0"/>
        <v>0</v>
      </c>
      <c r="J26" s="54"/>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60">
        <v>1</v>
      </c>
      <c r="H28" s="15">
        <v>0</v>
      </c>
      <c r="I28" s="16">
        <f t="shared" si="0"/>
        <v>0</v>
      </c>
      <c r="J28" s="54"/>
    </row>
    <row r="29" spans="1:10" ht="40.5" thickBot="1" x14ac:dyDescent="0.3">
      <c r="A29" s="4" t="s">
        <v>16</v>
      </c>
      <c r="B29" s="42">
        <v>2</v>
      </c>
      <c r="C29" s="3">
        <v>2</v>
      </c>
      <c r="D29" s="36">
        <v>2</v>
      </c>
      <c r="E29" s="44">
        <f t="shared" si="3"/>
        <v>1</v>
      </c>
      <c r="F29" s="51"/>
      <c r="G29" s="60">
        <v>0</v>
      </c>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36</v>
      </c>
      <c r="E30" s="22">
        <f>(D30/B30)</f>
        <v>0.69230769230769229</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3"/>
      <c r="G32" s="60">
        <v>2</v>
      </c>
      <c r="H32" s="15">
        <v>0</v>
      </c>
      <c r="I32" s="16">
        <f t="shared" si="0"/>
        <v>0</v>
      </c>
      <c r="J32" s="52"/>
    </row>
    <row r="33" spans="1:10" ht="24.75" thickBot="1" x14ac:dyDescent="0.3">
      <c r="A33" s="6" t="s">
        <v>20</v>
      </c>
      <c r="B33" s="42">
        <v>2</v>
      </c>
      <c r="C33" s="3">
        <v>2</v>
      </c>
      <c r="D33" s="36">
        <v>2</v>
      </c>
      <c r="E33" s="44">
        <f t="shared" si="4"/>
        <v>1</v>
      </c>
      <c r="F33" s="3"/>
      <c r="G33" s="60">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1"/>
      <c r="G35" s="60">
        <v>1</v>
      </c>
      <c r="H35" s="15">
        <v>0</v>
      </c>
      <c r="I35" s="16">
        <f t="shared" si="0"/>
        <v>0</v>
      </c>
      <c r="J35" s="52"/>
    </row>
    <row r="36" spans="1:10" ht="36.75" thickBot="1" x14ac:dyDescent="0.3">
      <c r="A36" s="6" t="s">
        <v>23</v>
      </c>
      <c r="B36" s="42">
        <v>2</v>
      </c>
      <c r="C36" s="3">
        <v>2</v>
      </c>
      <c r="D36" s="36">
        <v>2</v>
      </c>
      <c r="E36" s="44">
        <f t="shared" si="5"/>
        <v>1</v>
      </c>
      <c r="F36" s="51"/>
      <c r="G36" s="60">
        <v>0</v>
      </c>
      <c r="H36" s="15">
        <v>0</v>
      </c>
      <c r="I36" s="16">
        <f t="shared" si="0"/>
        <v>0</v>
      </c>
      <c r="J36" s="52"/>
    </row>
    <row r="37" spans="1:10" ht="48.75" thickBot="1" x14ac:dyDescent="0.3">
      <c r="A37" s="6" t="s">
        <v>24</v>
      </c>
      <c r="B37" s="42">
        <v>2</v>
      </c>
      <c r="C37" s="3">
        <v>2</v>
      </c>
      <c r="D37" s="36">
        <v>2</v>
      </c>
      <c r="E37" s="44">
        <f t="shared" si="5"/>
        <v>1</v>
      </c>
      <c r="F37" s="51"/>
      <c r="G37" s="60">
        <v>2</v>
      </c>
      <c r="H37" s="15">
        <v>0</v>
      </c>
      <c r="I37" s="16">
        <f t="shared" si="0"/>
        <v>0</v>
      </c>
      <c r="J37" s="52"/>
    </row>
    <row r="38" spans="1:10" ht="36.75" thickBot="1" x14ac:dyDescent="0.3">
      <c r="A38" s="6" t="s">
        <v>25</v>
      </c>
      <c r="B38" s="42">
        <v>2</v>
      </c>
      <c r="C38" s="3">
        <v>2</v>
      </c>
      <c r="D38" s="36">
        <v>2</v>
      </c>
      <c r="E38" s="44">
        <f t="shared" si="5"/>
        <v>1</v>
      </c>
      <c r="F38" s="51"/>
      <c r="G38" s="60">
        <v>2</v>
      </c>
      <c r="H38" s="15">
        <v>0</v>
      </c>
      <c r="I38" s="16">
        <f t="shared" si="0"/>
        <v>0</v>
      </c>
      <c r="J38" s="52"/>
    </row>
    <row r="39" spans="1:10" ht="24.75" thickBot="1" x14ac:dyDescent="0.3">
      <c r="A39" s="6" t="s">
        <v>26</v>
      </c>
      <c r="B39" s="42">
        <v>2</v>
      </c>
      <c r="C39" s="3">
        <v>2</v>
      </c>
      <c r="D39" s="36">
        <v>2</v>
      </c>
      <c r="E39" s="44">
        <f t="shared" si="5"/>
        <v>1</v>
      </c>
      <c r="F39" s="51"/>
      <c r="G39" s="60">
        <v>0</v>
      </c>
      <c r="H39" s="15">
        <v>0</v>
      </c>
      <c r="I39" s="16">
        <f t="shared" si="0"/>
        <v>0</v>
      </c>
      <c r="J39" s="52"/>
    </row>
    <row r="40" spans="1:10" ht="60.75" thickBot="1" x14ac:dyDescent="0.3">
      <c r="A40" s="6" t="s">
        <v>27</v>
      </c>
      <c r="B40" s="42">
        <v>2</v>
      </c>
      <c r="C40" s="3">
        <v>2</v>
      </c>
      <c r="D40" s="36">
        <v>2</v>
      </c>
      <c r="E40" s="44">
        <f t="shared" si="5"/>
        <v>1</v>
      </c>
      <c r="F40" s="51"/>
      <c r="G40" s="60">
        <v>0</v>
      </c>
      <c r="H40" s="15">
        <v>0</v>
      </c>
      <c r="I40" s="16">
        <f t="shared" si="0"/>
        <v>0</v>
      </c>
      <c r="J40" s="52"/>
    </row>
    <row r="41" spans="1:10" s="17" customFormat="1" ht="32.25" thickBot="1" x14ac:dyDescent="0.3">
      <c r="A41" s="23" t="s">
        <v>28</v>
      </c>
      <c r="B41" s="24">
        <v>8</v>
      </c>
      <c r="C41" s="24">
        <f>SUM(C42:C45)</f>
        <v>8</v>
      </c>
      <c r="D41" s="24">
        <f>SUM(D42:D45)</f>
        <v>5</v>
      </c>
      <c r="E41" s="25">
        <f>(D41/B41)</f>
        <v>0.625</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51"/>
      <c r="G42" s="60">
        <v>0</v>
      </c>
      <c r="H42" s="15">
        <v>0</v>
      </c>
      <c r="I42" s="16">
        <f t="shared" si="0"/>
        <v>0</v>
      </c>
      <c r="J42" s="52"/>
    </row>
    <row r="43" spans="1:10" ht="24.75" thickBot="1" x14ac:dyDescent="0.3">
      <c r="A43" s="6" t="s">
        <v>30</v>
      </c>
      <c r="B43" s="42">
        <v>2</v>
      </c>
      <c r="C43" s="3">
        <v>2</v>
      </c>
      <c r="D43" s="36">
        <v>1</v>
      </c>
      <c r="E43" s="44">
        <f t="shared" si="6"/>
        <v>0.5</v>
      </c>
      <c r="F43" s="51"/>
      <c r="G43" s="60">
        <v>2</v>
      </c>
      <c r="H43" s="15">
        <v>2</v>
      </c>
      <c r="I43" s="16">
        <f t="shared" si="0"/>
        <v>1</v>
      </c>
      <c r="J43" s="52"/>
    </row>
    <row r="44" spans="1:10" ht="48.75" thickBot="1" x14ac:dyDescent="0.3">
      <c r="A44" s="6" t="s">
        <v>31</v>
      </c>
      <c r="B44" s="42">
        <v>2</v>
      </c>
      <c r="C44" s="3">
        <v>2</v>
      </c>
      <c r="D44" s="36">
        <v>1</v>
      </c>
      <c r="E44" s="44">
        <f t="shared" si="6"/>
        <v>0.5</v>
      </c>
      <c r="F44" s="51"/>
      <c r="G44" s="60">
        <v>2</v>
      </c>
      <c r="H44" s="15">
        <v>2</v>
      </c>
      <c r="I44" s="16">
        <f t="shared" si="0"/>
        <v>1</v>
      </c>
      <c r="J44" s="52"/>
    </row>
    <row r="45" spans="1:10" ht="48.75" thickBot="1" x14ac:dyDescent="0.3">
      <c r="A45" s="6" t="s">
        <v>32</v>
      </c>
      <c r="B45" s="42">
        <v>2</v>
      </c>
      <c r="C45" s="3">
        <v>2</v>
      </c>
      <c r="D45" s="36">
        <v>1</v>
      </c>
      <c r="E45" s="44">
        <f t="shared" si="6"/>
        <v>0.5</v>
      </c>
      <c r="F45" s="51"/>
      <c r="G45" s="60">
        <v>1</v>
      </c>
      <c r="H45" s="15">
        <v>2</v>
      </c>
      <c r="I45" s="16">
        <f t="shared" si="0"/>
        <v>1</v>
      </c>
      <c r="J45" s="52"/>
    </row>
    <row r="46" spans="1:10" s="17" customFormat="1" ht="48" thickBot="1" x14ac:dyDescent="0.3">
      <c r="A46" s="23" t="s">
        <v>66</v>
      </c>
      <c r="B46" s="24">
        <f>SUM(B47:B48)</f>
        <v>4</v>
      </c>
      <c r="C46" s="24">
        <f>SUM(C47:C48)</f>
        <v>4</v>
      </c>
      <c r="D46" s="24">
        <f>SUM(D47:D48)</f>
        <v>2</v>
      </c>
      <c r="E46" s="25">
        <f>(D46/B46)</f>
        <v>0.5</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1</v>
      </c>
      <c r="E47" s="44">
        <f t="shared" ref="E47:E48" si="7">(D47/B47)</f>
        <v>0.5</v>
      </c>
      <c r="F47" s="51"/>
      <c r="G47" s="60">
        <v>2</v>
      </c>
      <c r="H47" s="15">
        <v>2</v>
      </c>
      <c r="I47" s="16">
        <f t="shared" si="0"/>
        <v>1</v>
      </c>
      <c r="J47" s="52"/>
    </row>
    <row r="48" spans="1:10" ht="60.75" thickBot="1" x14ac:dyDescent="0.3">
      <c r="A48" s="6" t="s">
        <v>34</v>
      </c>
      <c r="B48" s="42">
        <v>2</v>
      </c>
      <c r="C48" s="3">
        <v>2</v>
      </c>
      <c r="D48" s="36">
        <v>1</v>
      </c>
      <c r="E48" s="44">
        <f t="shared" si="7"/>
        <v>0.5</v>
      </c>
      <c r="F48" s="51"/>
      <c r="G48" s="60">
        <v>1</v>
      </c>
      <c r="H48" s="15">
        <v>2</v>
      </c>
      <c r="I48" s="16">
        <f t="shared" ref="I48:I79" si="8">(H48/B48)</f>
        <v>1</v>
      </c>
      <c r="J48" s="52"/>
    </row>
    <row r="49" spans="1:10" s="17" customFormat="1" ht="32.25" thickBot="1" x14ac:dyDescent="0.3">
      <c r="A49" s="23" t="s">
        <v>65</v>
      </c>
      <c r="B49" s="24">
        <f>SUM(B50:B51)</f>
        <v>4</v>
      </c>
      <c r="C49" s="24">
        <f>SUM(C50:C51)</f>
        <v>4</v>
      </c>
      <c r="D49" s="24">
        <f>SUM(D50:D51)</f>
        <v>2</v>
      </c>
      <c r="E49" s="25">
        <f>(D49/B49)</f>
        <v>0.5</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1</v>
      </c>
      <c r="E50" s="44">
        <f t="shared" ref="E50:E51" si="9">(D50/B50)</f>
        <v>0.5</v>
      </c>
      <c r="F50" s="51"/>
      <c r="G50" s="60">
        <v>2</v>
      </c>
      <c r="H50" s="15">
        <v>2</v>
      </c>
      <c r="I50" s="16">
        <f t="shared" si="8"/>
        <v>1</v>
      </c>
      <c r="J50" s="52"/>
    </row>
    <row r="51" spans="1:10" ht="28.5" thickBot="1" x14ac:dyDescent="0.3">
      <c r="A51" s="4" t="s">
        <v>36</v>
      </c>
      <c r="B51" s="42">
        <v>2</v>
      </c>
      <c r="C51" s="3">
        <v>2</v>
      </c>
      <c r="D51" s="36">
        <v>1</v>
      </c>
      <c r="E51" s="44">
        <f t="shared" si="9"/>
        <v>0.5</v>
      </c>
      <c r="F51" s="51"/>
      <c r="G51" s="60">
        <v>1</v>
      </c>
      <c r="H51" s="15">
        <v>2</v>
      </c>
      <c r="I51" s="16">
        <f t="shared" si="8"/>
        <v>1</v>
      </c>
      <c r="J51" s="52"/>
    </row>
    <row r="52" spans="1:10" s="17" customFormat="1" ht="48" thickBot="1" x14ac:dyDescent="0.3">
      <c r="A52" s="23" t="s">
        <v>67</v>
      </c>
      <c r="B52" s="24">
        <f>SUM(B53:B54)</f>
        <v>4</v>
      </c>
      <c r="C52" s="24">
        <f>SUM(C53:C54)</f>
        <v>4</v>
      </c>
      <c r="D52" s="24">
        <f>SUM(D53:D54)</f>
        <v>2</v>
      </c>
      <c r="E52" s="25">
        <f>(D52/B52)</f>
        <v>0.5</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1</v>
      </c>
      <c r="E53" s="44">
        <f t="shared" ref="E53:E54" si="10">(D53/B53)</f>
        <v>0.5</v>
      </c>
      <c r="F53" s="51"/>
      <c r="G53" s="60">
        <v>1</v>
      </c>
      <c r="H53" s="15">
        <v>2</v>
      </c>
      <c r="I53" s="16">
        <f t="shared" si="8"/>
        <v>1</v>
      </c>
      <c r="J53" s="52"/>
    </row>
    <row r="54" spans="1:10" ht="60.75" thickBot="1" x14ac:dyDescent="0.3">
      <c r="A54" s="6" t="s">
        <v>38</v>
      </c>
      <c r="B54" s="42">
        <v>2</v>
      </c>
      <c r="C54" s="3">
        <v>2</v>
      </c>
      <c r="D54" s="36">
        <v>1</v>
      </c>
      <c r="E54" s="44">
        <f t="shared" si="10"/>
        <v>0.5</v>
      </c>
      <c r="F54" s="51"/>
      <c r="G54" s="60">
        <v>2</v>
      </c>
      <c r="H54" s="15">
        <v>2</v>
      </c>
      <c r="I54" s="16">
        <f t="shared" si="8"/>
        <v>1</v>
      </c>
      <c r="J54" s="52"/>
    </row>
    <row r="55" spans="1:10" s="17" customFormat="1" ht="48" thickBot="1" x14ac:dyDescent="0.3">
      <c r="A55" s="27" t="s">
        <v>68</v>
      </c>
      <c r="B55" s="24">
        <f>SUM(B56:B59)</f>
        <v>8</v>
      </c>
      <c r="C55" s="24">
        <f>SUM(C56:C59)</f>
        <v>8</v>
      </c>
      <c r="D55" s="24">
        <f>SUM(D56:D59)</f>
        <v>4</v>
      </c>
      <c r="E55" s="25">
        <f>(D55/B55)</f>
        <v>0.5</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1</v>
      </c>
      <c r="E56" s="44">
        <f t="shared" ref="E56:E59" si="11">(D56/B56)</f>
        <v>0.5</v>
      </c>
      <c r="F56" s="51"/>
      <c r="G56" s="60">
        <v>1</v>
      </c>
      <c r="H56" s="15">
        <v>2</v>
      </c>
      <c r="I56" s="16">
        <f t="shared" si="8"/>
        <v>1</v>
      </c>
      <c r="J56" s="52"/>
    </row>
    <row r="57" spans="1:10" ht="48.75" thickBot="1" x14ac:dyDescent="0.3">
      <c r="A57" s="6" t="s">
        <v>40</v>
      </c>
      <c r="B57" s="42">
        <v>2</v>
      </c>
      <c r="C57" s="3">
        <v>2</v>
      </c>
      <c r="D57" s="36">
        <v>1</v>
      </c>
      <c r="E57" s="44">
        <f t="shared" si="11"/>
        <v>0.5</v>
      </c>
      <c r="F57" s="51"/>
      <c r="G57" s="60">
        <v>2</v>
      </c>
      <c r="H57" s="15">
        <v>2</v>
      </c>
      <c r="I57" s="16">
        <f t="shared" si="8"/>
        <v>1</v>
      </c>
      <c r="J57" s="52"/>
    </row>
    <row r="58" spans="1:10" ht="36.75" thickBot="1" x14ac:dyDescent="0.3">
      <c r="A58" s="6" t="s">
        <v>41</v>
      </c>
      <c r="B58" s="42">
        <v>2</v>
      </c>
      <c r="C58" s="3">
        <v>2</v>
      </c>
      <c r="D58" s="36">
        <v>1</v>
      </c>
      <c r="E58" s="44">
        <f t="shared" si="11"/>
        <v>0.5</v>
      </c>
      <c r="F58" s="51"/>
      <c r="G58" s="60">
        <v>1</v>
      </c>
      <c r="H58" s="15">
        <v>2</v>
      </c>
      <c r="I58" s="16">
        <f t="shared" si="8"/>
        <v>1</v>
      </c>
      <c r="J58" s="52"/>
    </row>
    <row r="59" spans="1:10" ht="48.75" thickBot="1" x14ac:dyDescent="0.3">
      <c r="A59" s="6" t="s">
        <v>42</v>
      </c>
      <c r="B59" s="42">
        <v>2</v>
      </c>
      <c r="C59" s="3">
        <v>2</v>
      </c>
      <c r="D59" s="36">
        <v>1</v>
      </c>
      <c r="E59" s="44">
        <f t="shared" si="11"/>
        <v>0.5</v>
      </c>
      <c r="F59" s="51"/>
      <c r="G59" s="60">
        <v>2</v>
      </c>
      <c r="H59" s="15">
        <v>2</v>
      </c>
      <c r="I59" s="16">
        <f t="shared" si="8"/>
        <v>1</v>
      </c>
      <c r="J59" s="52"/>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51"/>
      <c r="G61" s="60">
        <v>2</v>
      </c>
      <c r="H61" s="15">
        <v>2</v>
      </c>
      <c r="I61" s="16">
        <f t="shared" si="8"/>
        <v>1</v>
      </c>
      <c r="J61" s="51"/>
    </row>
    <row r="62" spans="1:10" ht="36.75" thickBot="1" x14ac:dyDescent="0.3">
      <c r="A62" s="6" t="s">
        <v>44</v>
      </c>
      <c r="B62" s="42">
        <v>2</v>
      </c>
      <c r="C62" s="14">
        <v>2</v>
      </c>
      <c r="D62" s="36">
        <v>1</v>
      </c>
      <c r="E62" s="44">
        <f t="shared" si="12"/>
        <v>0.5</v>
      </c>
      <c r="F62" s="51"/>
      <c r="G62" s="60">
        <v>1</v>
      </c>
      <c r="H62" s="15">
        <v>2</v>
      </c>
      <c r="I62" s="16">
        <f t="shared" si="8"/>
        <v>1</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1</v>
      </c>
      <c r="E64" s="44">
        <f t="shared" ref="E64:E65" si="13">(D64/B64)</f>
        <v>0.5</v>
      </c>
      <c r="F64" s="51"/>
      <c r="G64" s="60">
        <v>1</v>
      </c>
      <c r="H64" s="15">
        <v>2</v>
      </c>
      <c r="I64" s="16">
        <f t="shared" si="8"/>
        <v>1</v>
      </c>
      <c r="J64" s="51"/>
    </row>
    <row r="65" spans="1:10" ht="108.75" thickBot="1" x14ac:dyDescent="0.3">
      <c r="A65" s="9" t="s">
        <v>46</v>
      </c>
      <c r="B65" s="42">
        <v>2</v>
      </c>
      <c r="C65" s="14">
        <v>2</v>
      </c>
      <c r="D65" s="36">
        <v>1</v>
      </c>
      <c r="E65" s="44">
        <f t="shared" si="13"/>
        <v>0.5</v>
      </c>
      <c r="F65" s="51"/>
      <c r="G65" s="60">
        <v>2</v>
      </c>
      <c r="H65" s="15">
        <v>2</v>
      </c>
      <c r="I65" s="16">
        <f t="shared" si="8"/>
        <v>1</v>
      </c>
      <c r="J65" s="51"/>
    </row>
    <row r="66" spans="1:10" s="17" customFormat="1" ht="48" thickBot="1" x14ac:dyDescent="0.3">
      <c r="A66" s="29" t="s">
        <v>47</v>
      </c>
      <c r="B66" s="21">
        <f>SUM(B67,B72,B75)</f>
        <v>16</v>
      </c>
      <c r="C66" s="21">
        <f>SUM(C67,C72,C75)</f>
        <v>16</v>
      </c>
      <c r="D66" s="21">
        <f>SUM(D67,D72,D75)</f>
        <v>8</v>
      </c>
      <c r="E66" s="22">
        <f>(D66/B66)</f>
        <v>0.5</v>
      </c>
      <c r="F66" s="40" t="str">
        <f>IF(E66&gt;=0.5,"Đạt","Không đạt")</f>
        <v>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1</v>
      </c>
      <c r="E68" s="44">
        <f t="shared" ref="E68:E71" si="14">(D68/B68)</f>
        <v>0.5</v>
      </c>
      <c r="F68" s="51"/>
      <c r="G68" s="60">
        <v>2</v>
      </c>
      <c r="H68" s="15">
        <v>2</v>
      </c>
      <c r="I68" s="16">
        <f t="shared" si="8"/>
        <v>1</v>
      </c>
      <c r="J68" s="51"/>
    </row>
    <row r="69" spans="1:10" ht="16.5" thickBot="1" x14ac:dyDescent="0.3">
      <c r="A69" s="9" t="s">
        <v>50</v>
      </c>
      <c r="B69" s="42">
        <v>2</v>
      </c>
      <c r="C69" s="14">
        <v>2</v>
      </c>
      <c r="D69" s="36">
        <v>1</v>
      </c>
      <c r="E69" s="44">
        <f t="shared" si="14"/>
        <v>0.5</v>
      </c>
      <c r="F69" s="51"/>
      <c r="G69" s="60">
        <v>2</v>
      </c>
      <c r="H69" s="15">
        <v>2</v>
      </c>
      <c r="I69" s="16">
        <f t="shared" si="8"/>
        <v>1</v>
      </c>
      <c r="J69" s="51"/>
    </row>
    <row r="70" spans="1:10" ht="48.75" thickBot="1" x14ac:dyDescent="0.3">
      <c r="A70" s="9" t="s">
        <v>51</v>
      </c>
      <c r="B70" s="42">
        <v>2</v>
      </c>
      <c r="C70" s="14">
        <v>2</v>
      </c>
      <c r="D70" s="36">
        <v>1</v>
      </c>
      <c r="E70" s="44">
        <f t="shared" si="14"/>
        <v>0.5</v>
      </c>
      <c r="F70" s="51"/>
      <c r="G70" s="60">
        <v>2</v>
      </c>
      <c r="H70" s="15">
        <v>2</v>
      </c>
      <c r="I70" s="16">
        <f t="shared" si="8"/>
        <v>1</v>
      </c>
      <c r="J70" s="51"/>
    </row>
    <row r="71" spans="1:10" ht="60.75" thickBot="1" x14ac:dyDescent="0.3">
      <c r="A71" s="9" t="s">
        <v>52</v>
      </c>
      <c r="B71" s="42">
        <v>2</v>
      </c>
      <c r="C71" s="14">
        <v>2</v>
      </c>
      <c r="D71" s="36">
        <v>1</v>
      </c>
      <c r="E71" s="44">
        <f t="shared" si="14"/>
        <v>0.5</v>
      </c>
      <c r="F71" s="51"/>
      <c r="G71" s="60">
        <v>1</v>
      </c>
      <c r="H71" s="15">
        <v>2</v>
      </c>
      <c r="I71" s="16">
        <f t="shared" si="8"/>
        <v>1</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75" thickBot="1" x14ac:dyDescent="0.3">
      <c r="A73" s="9" t="s">
        <v>53</v>
      </c>
      <c r="B73" s="42">
        <v>2</v>
      </c>
      <c r="C73" s="14">
        <v>2</v>
      </c>
      <c r="D73" s="36">
        <v>1</v>
      </c>
      <c r="E73" s="44">
        <f t="shared" ref="E73:E74" si="15">(D73/B73)</f>
        <v>0.5</v>
      </c>
      <c r="F73" s="51"/>
      <c r="G73" s="60">
        <v>1</v>
      </c>
      <c r="H73" s="15">
        <v>1</v>
      </c>
      <c r="I73" s="16">
        <f t="shared" si="8"/>
        <v>0.5</v>
      </c>
      <c r="J73" s="51"/>
    </row>
    <row r="74" spans="1:10" ht="36.75" thickBot="1" x14ac:dyDescent="0.3">
      <c r="A74" s="9" t="s">
        <v>54</v>
      </c>
      <c r="B74" s="42">
        <v>2</v>
      </c>
      <c r="C74" s="14">
        <v>2</v>
      </c>
      <c r="D74" s="36">
        <v>1</v>
      </c>
      <c r="E74" s="44">
        <f t="shared" si="15"/>
        <v>0.5</v>
      </c>
      <c r="F74" s="51"/>
      <c r="G74" s="60">
        <v>0</v>
      </c>
      <c r="H74" s="15">
        <v>0</v>
      </c>
      <c r="I74" s="16">
        <f t="shared" si="8"/>
        <v>0</v>
      </c>
      <c r="J74" s="51"/>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24.75" thickBot="1" x14ac:dyDescent="0.3">
      <c r="A76" s="9" t="s">
        <v>55</v>
      </c>
      <c r="B76" s="42">
        <v>2</v>
      </c>
      <c r="C76" s="14">
        <v>2</v>
      </c>
      <c r="D76" s="36">
        <v>1</v>
      </c>
      <c r="E76" s="44">
        <f t="shared" ref="E76:E77" si="16">(D76/B76)</f>
        <v>0.5</v>
      </c>
      <c r="F76" s="51"/>
      <c r="G76" s="60">
        <v>1</v>
      </c>
      <c r="H76" s="15">
        <v>1</v>
      </c>
      <c r="I76" s="16">
        <f t="shared" si="8"/>
        <v>0.5</v>
      </c>
      <c r="J76" s="51"/>
    </row>
    <row r="77" spans="1:10" ht="36.75" thickBot="1" x14ac:dyDescent="0.3">
      <c r="A77" s="9" t="s">
        <v>56</v>
      </c>
      <c r="B77" s="42">
        <v>2</v>
      </c>
      <c r="C77" s="14">
        <v>2</v>
      </c>
      <c r="D77" s="36">
        <v>1</v>
      </c>
      <c r="E77" s="44">
        <f t="shared" si="16"/>
        <v>0.5</v>
      </c>
      <c r="F77" s="51"/>
      <c r="G77" s="60">
        <v>1</v>
      </c>
      <c r="H77" s="15">
        <v>2</v>
      </c>
      <c r="I77" s="16">
        <f t="shared" si="8"/>
        <v>1</v>
      </c>
      <c r="J77" s="51"/>
    </row>
    <row r="78" spans="1:10" ht="16.5" thickBot="1" x14ac:dyDescent="0.3">
      <c r="A78" s="10" t="s">
        <v>57</v>
      </c>
      <c r="B78" s="41">
        <f>SUM(B16,B30,B66)</f>
        <v>88</v>
      </c>
      <c r="C78" s="5">
        <f>SUM(C16,C30,C66)</f>
        <v>88</v>
      </c>
      <c r="D78" s="12">
        <f>SUM(D16,D30,D66)</f>
        <v>61</v>
      </c>
      <c r="E78" s="57">
        <f>(D78/B78)</f>
        <v>0.69318181818181823</v>
      </c>
      <c r="F78" s="3"/>
      <c r="G78" s="59">
        <f>SUM(G16,G30,G66)</f>
        <v>51</v>
      </c>
      <c r="H78" s="12">
        <f>SUM(H16,H30,H66)</f>
        <v>52</v>
      </c>
      <c r="I78" s="57">
        <f t="shared" si="8"/>
        <v>0.59090909090909094</v>
      </c>
      <c r="J78" s="3"/>
    </row>
    <row r="79" spans="1:10" ht="16.5" thickBot="1" x14ac:dyDescent="0.3">
      <c r="A79" s="10" t="s">
        <v>58</v>
      </c>
      <c r="B79" s="41">
        <v>100</v>
      </c>
      <c r="C79" s="5">
        <f>(C78*B79)/B78</f>
        <v>100</v>
      </c>
      <c r="D79" s="13">
        <f>(D78*B79)/B78</f>
        <v>69.318181818181813</v>
      </c>
      <c r="E79" s="57">
        <f>(D79/B79)</f>
        <v>0.69318181818181812</v>
      </c>
      <c r="F79" s="3"/>
      <c r="G79" s="61">
        <f>(G78/B78)*100</f>
        <v>57.95454545454546</v>
      </c>
      <c r="H79" s="13">
        <f>(H78*B79)/B78</f>
        <v>59.090909090909093</v>
      </c>
      <c r="I79" s="57">
        <f t="shared" si="8"/>
        <v>0.59090909090909094</v>
      </c>
      <c r="J79" s="3"/>
    </row>
    <row r="80" spans="1:10" ht="36" customHeight="1" thickBot="1" x14ac:dyDescent="0.3">
      <c r="A80" s="10" t="s">
        <v>59</v>
      </c>
      <c r="B80" s="11"/>
      <c r="C80" s="11"/>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400"/>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81</v>
      </c>
      <c r="B86" s="394"/>
      <c r="C86" s="394"/>
      <c r="D86" s="394"/>
      <c r="I86" s="392" t="s">
        <v>80</v>
      </c>
      <c r="J86" s="393"/>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xr:uid="{00000000-0004-0000-0000-000000000000}"/>
    <hyperlink ref="A28" r:id="rId2" display="https://thuvienphapluat.vn/phap-luat/tim-van-ban.aspx?keyword=03/2014/TT-BTTTT&amp;area=2&amp;type=0&amp;match=False&amp;vc=True&amp;lan=1" xr:uid="{00000000-0004-0000-0000-000001000000}"/>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6:M89"/>
  <sheetViews>
    <sheetView topLeftCell="A76" workbookViewId="0">
      <selection activeCell="L15" sqref="L15"/>
    </sheetView>
  </sheetViews>
  <sheetFormatPr defaultRowHeight="15.75" x14ac:dyDescent="0.25"/>
  <cols>
    <col min="1" max="1" width="25.85546875" customWidth="1"/>
    <col min="2" max="2" width="7.28515625" customWidth="1"/>
    <col min="3" max="3" width="8.5703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122</v>
      </c>
      <c r="B8" s="388"/>
      <c r="C8" s="388"/>
      <c r="D8" s="388"/>
      <c r="E8" s="388"/>
      <c r="F8" s="388"/>
      <c r="G8" s="388"/>
      <c r="H8" s="388"/>
      <c r="I8" s="388"/>
      <c r="J8" s="388"/>
    </row>
    <row r="9" spans="1:13" ht="16.5" x14ac:dyDescent="0.25">
      <c r="A9" s="388" t="s">
        <v>85</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58" t="s">
        <v>123</v>
      </c>
      <c r="B11" s="58"/>
      <c r="C11" s="58"/>
      <c r="D11" s="58"/>
      <c r="E11" s="58"/>
      <c r="F11" s="58"/>
      <c r="G11" s="58"/>
      <c r="H11" s="58"/>
      <c r="I11" s="58"/>
      <c r="J11" s="58"/>
    </row>
    <row r="12" spans="1:13" ht="54" hidden="1" customHeight="1" x14ac:dyDescent="0.25">
      <c r="A12" s="384" t="s">
        <v>86</v>
      </c>
      <c r="B12" s="384"/>
      <c r="C12" s="384"/>
      <c r="D12" s="384"/>
      <c r="E12" s="384"/>
      <c r="F12" s="384"/>
      <c r="G12" s="384"/>
      <c r="H12" s="384"/>
      <c r="I12" s="384"/>
      <c r="J12" s="384"/>
    </row>
    <row r="13" spans="1:13" ht="9.6" customHeight="1" thickBot="1" x14ac:dyDescent="0.4">
      <c r="B13" s="18"/>
      <c r="C13" s="18"/>
      <c r="D13" s="34"/>
      <c r="E13" s="34"/>
      <c r="F13" s="18"/>
      <c r="G13" s="18"/>
      <c r="H13" s="18"/>
      <c r="I13" s="18"/>
      <c r="J13" s="49"/>
    </row>
    <row r="14" spans="1:13" ht="17.45" customHeight="1" thickBot="1" x14ac:dyDescent="0.3">
      <c r="A14" s="401" t="s">
        <v>0</v>
      </c>
      <c r="B14" s="401" t="s">
        <v>1</v>
      </c>
      <c r="C14" s="401" t="s">
        <v>1</v>
      </c>
      <c r="D14" s="402" t="s">
        <v>2</v>
      </c>
      <c r="E14" s="402"/>
      <c r="F14" s="402"/>
      <c r="G14" s="402" t="s">
        <v>3</v>
      </c>
      <c r="H14" s="402"/>
      <c r="I14" s="402"/>
      <c r="J14" s="402"/>
      <c r="M14" s="19"/>
    </row>
    <row r="15" spans="1:13" ht="142.5" thickBot="1" x14ac:dyDescent="0.3">
      <c r="A15" s="401"/>
      <c r="B15" s="401"/>
      <c r="C15" s="401"/>
      <c r="D15" s="159" t="s">
        <v>71</v>
      </c>
      <c r="E15" s="159" t="s">
        <v>76</v>
      </c>
      <c r="F15" s="125" t="s">
        <v>78</v>
      </c>
      <c r="G15" s="125" t="s">
        <v>72</v>
      </c>
      <c r="H15" s="125" t="s">
        <v>73</v>
      </c>
      <c r="I15" s="125" t="s">
        <v>77</v>
      </c>
      <c r="J15" s="125" t="s">
        <v>79</v>
      </c>
      <c r="M15" s="19"/>
    </row>
    <row r="16" spans="1:13" s="17" customFormat="1" ht="32.25" thickBot="1" x14ac:dyDescent="0.3">
      <c r="A16" s="144" t="s">
        <v>4</v>
      </c>
      <c r="B16" s="145">
        <f>SUM(B17,B24,B27)</f>
        <v>20</v>
      </c>
      <c r="C16" s="145">
        <f>SUM(C17,C24,C27)</f>
        <v>20</v>
      </c>
      <c r="D16" s="145">
        <f>SUM(D17,D24,D27)</f>
        <v>16</v>
      </c>
      <c r="E16" s="146">
        <f>(D16/B16)</f>
        <v>0.8</v>
      </c>
      <c r="F16" s="164" t="str">
        <f>IF(E16&gt;=0.5,"Đạt","Không đạt")</f>
        <v>Đạt</v>
      </c>
      <c r="G16" s="145">
        <f>SUM(G17,G24,G27)</f>
        <v>17</v>
      </c>
      <c r="H16" s="145">
        <f>SUM(H17,H24,H27)</f>
        <v>14</v>
      </c>
      <c r="I16" s="146">
        <f t="shared" ref="I16:I79" si="0">(H16/B16)</f>
        <v>0.7</v>
      </c>
      <c r="J16" s="164" t="str">
        <f>IF(I16&gt;=0.5,"Đạt","Không đạt")</f>
        <v>Đạt</v>
      </c>
    </row>
    <row r="17" spans="1:10" s="17" customFormat="1" ht="32.25" thickBot="1" x14ac:dyDescent="0.3">
      <c r="A17" s="147" t="s">
        <v>5</v>
      </c>
      <c r="B17" s="148">
        <f>SUM(B18:B23)</f>
        <v>12</v>
      </c>
      <c r="C17" s="148">
        <f>SUM(C18:C23)</f>
        <v>12</v>
      </c>
      <c r="D17" s="148">
        <f>SUM(D18:D23)</f>
        <v>12</v>
      </c>
      <c r="E17" s="149">
        <f>(D17/B17)</f>
        <v>1</v>
      </c>
      <c r="F17" s="148" t="str">
        <f>IF(E17&gt;=0.5,"Đạt"," Không đạt")</f>
        <v>Đạt</v>
      </c>
      <c r="G17" s="148">
        <f>SUM(G18:G23)</f>
        <v>12</v>
      </c>
      <c r="H17" s="148">
        <f>SUM(H18:H23)</f>
        <v>12</v>
      </c>
      <c r="I17" s="150">
        <f t="shared" si="0"/>
        <v>1</v>
      </c>
      <c r="J17" s="148" t="str">
        <f>IF(I17&gt;=0.5,"Đạt","Không đạt")</f>
        <v>Đạt</v>
      </c>
    </row>
    <row r="18" spans="1:10" ht="201.75" customHeight="1" thickBot="1" x14ac:dyDescent="0.3">
      <c r="A18" s="130" t="s">
        <v>87</v>
      </c>
      <c r="B18" s="166">
        <v>2</v>
      </c>
      <c r="C18" s="127">
        <v>2</v>
      </c>
      <c r="D18" s="365">
        <v>2</v>
      </c>
      <c r="E18" s="168">
        <f>(D18/B18)</f>
        <v>1</v>
      </c>
      <c r="F18" s="366" t="s">
        <v>88</v>
      </c>
      <c r="G18" s="367">
        <v>2</v>
      </c>
      <c r="H18" s="368">
        <v>2</v>
      </c>
      <c r="I18" s="140">
        <f t="shared" si="0"/>
        <v>1</v>
      </c>
      <c r="J18" s="203" t="s">
        <v>472</v>
      </c>
    </row>
    <row r="19" spans="1:10" ht="120.75" thickBot="1" x14ac:dyDescent="0.3">
      <c r="A19" s="130" t="s">
        <v>7</v>
      </c>
      <c r="B19" s="166">
        <v>2</v>
      </c>
      <c r="C19" s="127">
        <v>2</v>
      </c>
      <c r="D19" s="365">
        <v>2</v>
      </c>
      <c r="E19" s="168">
        <f t="shared" ref="E19:E23" si="1">(D19/B19)</f>
        <v>1</v>
      </c>
      <c r="F19" s="175"/>
      <c r="G19" s="367">
        <v>2</v>
      </c>
      <c r="H19" s="368">
        <v>2</v>
      </c>
      <c r="I19" s="140">
        <f t="shared" si="0"/>
        <v>1</v>
      </c>
      <c r="J19" s="130" t="s">
        <v>488</v>
      </c>
    </row>
    <row r="20" spans="1:10" ht="96.75" thickBot="1" x14ac:dyDescent="0.3">
      <c r="A20" s="130" t="s">
        <v>8</v>
      </c>
      <c r="B20" s="166">
        <v>2</v>
      </c>
      <c r="C20" s="127">
        <v>2</v>
      </c>
      <c r="D20" s="365">
        <v>2</v>
      </c>
      <c r="E20" s="168">
        <f t="shared" si="1"/>
        <v>1</v>
      </c>
      <c r="F20" s="175"/>
      <c r="G20" s="367">
        <v>2</v>
      </c>
      <c r="H20" s="368">
        <v>2</v>
      </c>
      <c r="I20" s="140">
        <f t="shared" si="0"/>
        <v>1</v>
      </c>
      <c r="J20" s="199" t="s">
        <v>489</v>
      </c>
    </row>
    <row r="21" spans="1:10" ht="85.5" thickBot="1" x14ac:dyDescent="0.3">
      <c r="A21" s="130" t="s">
        <v>9</v>
      </c>
      <c r="B21" s="166">
        <v>2</v>
      </c>
      <c r="C21" s="127">
        <v>2</v>
      </c>
      <c r="D21" s="365">
        <v>2</v>
      </c>
      <c r="E21" s="168">
        <f t="shared" si="1"/>
        <v>1</v>
      </c>
      <c r="F21" s="369" t="s">
        <v>89</v>
      </c>
      <c r="G21" s="367">
        <v>2</v>
      </c>
      <c r="H21" s="368">
        <v>2</v>
      </c>
      <c r="I21" s="140">
        <f t="shared" si="0"/>
        <v>1</v>
      </c>
      <c r="J21" s="193" t="s">
        <v>490</v>
      </c>
    </row>
    <row r="22" spans="1:10" ht="60.75" thickBot="1" x14ac:dyDescent="0.3">
      <c r="A22" s="130" t="s">
        <v>10</v>
      </c>
      <c r="B22" s="166">
        <v>2</v>
      </c>
      <c r="C22" s="127">
        <v>2</v>
      </c>
      <c r="D22" s="365">
        <v>2</v>
      </c>
      <c r="E22" s="168">
        <f t="shared" si="1"/>
        <v>1</v>
      </c>
      <c r="F22" s="175" t="s">
        <v>90</v>
      </c>
      <c r="G22" s="367">
        <v>2</v>
      </c>
      <c r="H22" s="368">
        <v>2</v>
      </c>
      <c r="I22" s="140">
        <f t="shared" si="0"/>
        <v>1</v>
      </c>
      <c r="J22" s="199" t="s">
        <v>491</v>
      </c>
    </row>
    <row r="23" spans="1:10" ht="48.75" thickBot="1" x14ac:dyDescent="0.3">
      <c r="A23" s="130" t="s">
        <v>11</v>
      </c>
      <c r="B23" s="166">
        <v>2</v>
      </c>
      <c r="C23" s="127">
        <v>2</v>
      </c>
      <c r="D23" s="365">
        <v>2</v>
      </c>
      <c r="E23" s="168">
        <f t="shared" si="1"/>
        <v>1</v>
      </c>
      <c r="F23" s="175"/>
      <c r="G23" s="367">
        <v>2</v>
      </c>
      <c r="H23" s="368">
        <v>2</v>
      </c>
      <c r="I23" s="140">
        <f t="shared" si="0"/>
        <v>1</v>
      </c>
      <c r="J23" s="370" t="s">
        <v>492</v>
      </c>
    </row>
    <row r="24" spans="1:10" s="17" customFormat="1" ht="32.25" thickBot="1" x14ac:dyDescent="0.3">
      <c r="A24" s="147" t="s">
        <v>12</v>
      </c>
      <c r="B24" s="148">
        <f>SUM(B25:B26)</f>
        <v>4</v>
      </c>
      <c r="C24" s="148">
        <f>SUM(C25:C26)</f>
        <v>4</v>
      </c>
      <c r="D24" s="148">
        <f>SUM(D25:D26)</f>
        <v>2</v>
      </c>
      <c r="E24" s="149">
        <f>(D24/B24)</f>
        <v>0.5</v>
      </c>
      <c r="F24" s="148" t="str">
        <f>IF(E24&gt;=0.5,"Đạt","Không đạt")</f>
        <v>Đạt</v>
      </c>
      <c r="G24" s="148">
        <f>SUM(G25:G26)</f>
        <v>2</v>
      </c>
      <c r="H24" s="148">
        <f>SUM(H25:H26)</f>
        <v>2</v>
      </c>
      <c r="I24" s="150">
        <f>(H24/B24)</f>
        <v>0.5</v>
      </c>
      <c r="J24" s="148" t="str">
        <f>IF(I24&gt;=0.5,"Đạt","Không đạt")</f>
        <v>Đạt</v>
      </c>
    </row>
    <row r="25" spans="1:10" ht="264.75" thickBot="1" x14ac:dyDescent="0.3">
      <c r="A25" s="130" t="s">
        <v>70</v>
      </c>
      <c r="B25" s="166">
        <v>2</v>
      </c>
      <c r="C25" s="127">
        <v>2</v>
      </c>
      <c r="D25" s="365">
        <v>0</v>
      </c>
      <c r="E25" s="168">
        <f t="shared" ref="E25:E26" si="2">(D25/B25)</f>
        <v>0</v>
      </c>
      <c r="F25" s="175"/>
      <c r="G25" s="367">
        <v>1</v>
      </c>
      <c r="H25" s="368">
        <v>1</v>
      </c>
      <c r="I25" s="140">
        <f t="shared" si="0"/>
        <v>0.5</v>
      </c>
      <c r="J25" s="370" t="s">
        <v>493</v>
      </c>
    </row>
    <row r="26" spans="1:10" ht="64.5" thickBot="1" x14ac:dyDescent="0.3">
      <c r="A26" s="128" t="s">
        <v>13</v>
      </c>
      <c r="B26" s="166">
        <v>2</v>
      </c>
      <c r="C26" s="127">
        <v>2</v>
      </c>
      <c r="D26" s="365">
        <v>2</v>
      </c>
      <c r="E26" s="168">
        <f t="shared" si="2"/>
        <v>1</v>
      </c>
      <c r="F26" s="188" t="s">
        <v>91</v>
      </c>
      <c r="G26" s="367">
        <v>1</v>
      </c>
      <c r="H26" s="368">
        <v>1</v>
      </c>
      <c r="I26" s="140">
        <f t="shared" si="0"/>
        <v>0.5</v>
      </c>
      <c r="J26" s="371" t="s">
        <v>494</v>
      </c>
    </row>
    <row r="27" spans="1:10" s="17" customFormat="1" ht="32.25" thickBot="1" x14ac:dyDescent="0.3">
      <c r="A27" s="147" t="s">
        <v>14</v>
      </c>
      <c r="B27" s="148">
        <f>SUM(B28:B29)</f>
        <v>4</v>
      </c>
      <c r="C27" s="148">
        <f>SUM(C28:C29)</f>
        <v>4</v>
      </c>
      <c r="D27" s="148">
        <f>SUM(D28:D29)</f>
        <v>2</v>
      </c>
      <c r="E27" s="149">
        <f>(D27/B27)</f>
        <v>0.5</v>
      </c>
      <c r="F27" s="148" t="str">
        <f>IF(E27&gt;=0.5,"Đạt","Không đạt")</f>
        <v>Đạt</v>
      </c>
      <c r="G27" s="148">
        <f>SUM(G28:G29)</f>
        <v>3</v>
      </c>
      <c r="H27" s="148">
        <f>SUM(H28:H29)</f>
        <v>0</v>
      </c>
      <c r="I27" s="150">
        <f>(H27/B27)</f>
        <v>0</v>
      </c>
      <c r="J27" s="372" t="str">
        <f>IF(I27&gt;=0.5,"Đạt","Không đạt")</f>
        <v>Không đạt</v>
      </c>
    </row>
    <row r="28" spans="1:10" ht="96.75" thickBot="1" x14ac:dyDescent="0.3">
      <c r="A28" s="130" t="s">
        <v>15</v>
      </c>
      <c r="B28" s="166">
        <v>2</v>
      </c>
      <c r="C28" s="127">
        <v>2</v>
      </c>
      <c r="D28" s="365">
        <v>0</v>
      </c>
      <c r="E28" s="168">
        <f t="shared" ref="E28:E29" si="3">(D28/B28)</f>
        <v>0</v>
      </c>
      <c r="F28" s="175"/>
      <c r="G28" s="367">
        <v>1</v>
      </c>
      <c r="H28" s="368">
        <v>0</v>
      </c>
      <c r="I28" s="140">
        <f t="shared" si="0"/>
        <v>0</v>
      </c>
      <c r="J28" s="373" t="s">
        <v>495</v>
      </c>
    </row>
    <row r="29" spans="1:10" ht="83.25" customHeight="1" thickBot="1" x14ac:dyDescent="0.3">
      <c r="A29" s="128" t="s">
        <v>16</v>
      </c>
      <c r="B29" s="166">
        <v>2</v>
      </c>
      <c r="C29" s="127">
        <v>2</v>
      </c>
      <c r="D29" s="365">
        <v>2</v>
      </c>
      <c r="E29" s="168">
        <f t="shared" si="3"/>
        <v>1</v>
      </c>
      <c r="F29" s="374" t="s">
        <v>92</v>
      </c>
      <c r="G29" s="367">
        <v>2</v>
      </c>
      <c r="H29" s="368">
        <v>0</v>
      </c>
      <c r="I29" s="140">
        <f t="shared" si="0"/>
        <v>0</v>
      </c>
      <c r="J29" s="200" t="s">
        <v>496</v>
      </c>
    </row>
    <row r="30" spans="1:10" s="17" customFormat="1" ht="32.25" thickBot="1" x14ac:dyDescent="0.3">
      <c r="A30" s="144" t="s">
        <v>17</v>
      </c>
      <c r="B30" s="145">
        <f>SUM(B31,B34,B41,B46,B49,B52,B55,B60,B63)</f>
        <v>52</v>
      </c>
      <c r="C30" s="145">
        <f>SUM(C31,C34,C41,C46,C49,C52,C55,C60,C63)</f>
        <v>52</v>
      </c>
      <c r="D30" s="145">
        <f>SUM(D31,D34,D41,D46,D49,D52,D55,D60,D63)</f>
        <v>47</v>
      </c>
      <c r="E30" s="146">
        <f>(D30/B30)</f>
        <v>0.90384615384615385</v>
      </c>
      <c r="F30" s="164" t="str">
        <f>IF(E30&gt;=0.5,"Đạt","Không đạt")</f>
        <v>Đạt</v>
      </c>
      <c r="G30" s="145">
        <f>SUM(G31,G34,G41,G46,G49,G52,G55,G60,G63)</f>
        <v>35</v>
      </c>
      <c r="H30" s="145">
        <f>SUM(H31,H34,H41,H46,H49,H52,H55,H60,H63)</f>
        <v>41</v>
      </c>
      <c r="I30" s="146">
        <f t="shared" si="0"/>
        <v>0.78846153846153844</v>
      </c>
      <c r="J30" s="171" t="str">
        <f>IF(I30&gt;=0.5,"Đạt","Không đạt")</f>
        <v>Đạt</v>
      </c>
    </row>
    <row r="31" spans="1:10" s="17" customFormat="1" ht="48" thickBot="1" x14ac:dyDescent="0.3">
      <c r="A31" s="147" t="s">
        <v>18</v>
      </c>
      <c r="B31" s="148">
        <f>SUM(B32:B33)</f>
        <v>4</v>
      </c>
      <c r="C31" s="148">
        <f>SUM(C32:C33)</f>
        <v>4</v>
      </c>
      <c r="D31" s="148">
        <f>SUM(D32:D33)</f>
        <v>3</v>
      </c>
      <c r="E31" s="149">
        <f>(D31/B31)</f>
        <v>0.75</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365">
        <v>1</v>
      </c>
      <c r="E32" s="168">
        <f t="shared" ref="E32:E33" si="4">(D32/B32)</f>
        <v>0.5</v>
      </c>
      <c r="F32" s="66" t="s">
        <v>93</v>
      </c>
      <c r="G32" s="367">
        <v>2</v>
      </c>
      <c r="H32" s="368">
        <v>2</v>
      </c>
      <c r="I32" s="140">
        <f t="shared" si="0"/>
        <v>1</v>
      </c>
      <c r="J32" s="200" t="s">
        <v>497</v>
      </c>
    </row>
    <row r="33" spans="1:10" ht="32.25" thickBot="1" x14ac:dyDescent="0.3">
      <c r="A33" s="130" t="s">
        <v>20</v>
      </c>
      <c r="B33" s="166">
        <v>2</v>
      </c>
      <c r="C33" s="127">
        <v>2</v>
      </c>
      <c r="D33" s="365">
        <v>2</v>
      </c>
      <c r="E33" s="168">
        <f t="shared" si="4"/>
        <v>1</v>
      </c>
      <c r="F33" s="127" t="s">
        <v>94</v>
      </c>
      <c r="G33" s="367">
        <v>2</v>
      </c>
      <c r="H33" s="368">
        <v>2</v>
      </c>
      <c r="I33" s="140">
        <f t="shared" si="0"/>
        <v>1</v>
      </c>
      <c r="J33" s="370" t="s">
        <v>498</v>
      </c>
    </row>
    <row r="34" spans="1:10" s="17" customFormat="1" ht="32.25" thickBot="1" x14ac:dyDescent="0.3">
      <c r="A34" s="147" t="s">
        <v>21</v>
      </c>
      <c r="B34" s="148">
        <f>SUM(B35:B40)</f>
        <v>12</v>
      </c>
      <c r="C34" s="148">
        <f>SUM(C35:C40)</f>
        <v>12</v>
      </c>
      <c r="D34" s="148">
        <f>SUM(D35:D40)</f>
        <v>12</v>
      </c>
      <c r="E34" s="149">
        <f>(D34/B34)</f>
        <v>1</v>
      </c>
      <c r="F34" s="148" t="str">
        <f>IF(E34&gt;=0.5,"Đạt","Không đạt")</f>
        <v>Đạt</v>
      </c>
      <c r="G34" s="148">
        <f>SUM(G35:G40)</f>
        <v>5</v>
      </c>
      <c r="H34" s="148">
        <f>SUM(H35:H40)</f>
        <v>10</v>
      </c>
      <c r="I34" s="150">
        <f t="shared" si="0"/>
        <v>0.83333333333333337</v>
      </c>
      <c r="J34" s="172" t="str">
        <f>IF(I34&gt;=0.5,"Đạt","Không đạt")</f>
        <v>Đạt</v>
      </c>
    </row>
    <row r="35" spans="1:10" ht="51.75" thickBot="1" x14ac:dyDescent="0.3">
      <c r="A35" s="132" t="s">
        <v>22</v>
      </c>
      <c r="B35" s="166">
        <v>2</v>
      </c>
      <c r="C35" s="127">
        <v>2</v>
      </c>
      <c r="D35" s="365">
        <v>2</v>
      </c>
      <c r="E35" s="168">
        <f>(D35/B35)</f>
        <v>1</v>
      </c>
      <c r="F35" s="66" t="s">
        <v>95</v>
      </c>
      <c r="G35" s="367">
        <v>1</v>
      </c>
      <c r="H35" s="368">
        <v>2</v>
      </c>
      <c r="I35" s="140">
        <f t="shared" si="0"/>
        <v>1</v>
      </c>
      <c r="J35" s="199" t="s">
        <v>95</v>
      </c>
    </row>
    <row r="36" spans="1:10" ht="36.75" thickBot="1" x14ac:dyDescent="0.3">
      <c r="A36" s="130" t="s">
        <v>23</v>
      </c>
      <c r="B36" s="166">
        <v>2</v>
      </c>
      <c r="C36" s="127">
        <v>2</v>
      </c>
      <c r="D36" s="365">
        <v>2</v>
      </c>
      <c r="E36" s="168">
        <f t="shared" ref="E36:E40" si="5">(D36/B36)</f>
        <v>1</v>
      </c>
      <c r="F36" s="175" t="s">
        <v>96</v>
      </c>
      <c r="G36" s="367">
        <v>0</v>
      </c>
      <c r="H36" s="368">
        <v>2</v>
      </c>
      <c r="I36" s="140">
        <f t="shared" si="0"/>
        <v>1</v>
      </c>
      <c r="J36" s="199" t="s">
        <v>96</v>
      </c>
    </row>
    <row r="37" spans="1:10" ht="48.75" thickBot="1" x14ac:dyDescent="0.3">
      <c r="A37" s="130" t="s">
        <v>24</v>
      </c>
      <c r="B37" s="166">
        <v>2</v>
      </c>
      <c r="C37" s="127">
        <v>2</v>
      </c>
      <c r="D37" s="365">
        <v>2</v>
      </c>
      <c r="E37" s="168">
        <f t="shared" si="5"/>
        <v>1</v>
      </c>
      <c r="F37" s="175" t="s">
        <v>97</v>
      </c>
      <c r="G37" s="367">
        <v>2</v>
      </c>
      <c r="H37" s="368">
        <v>2</v>
      </c>
      <c r="I37" s="140">
        <f t="shared" si="0"/>
        <v>1</v>
      </c>
      <c r="J37" s="199" t="s">
        <v>499</v>
      </c>
    </row>
    <row r="38" spans="1:10" ht="36.75" thickBot="1" x14ac:dyDescent="0.3">
      <c r="A38" s="130" t="s">
        <v>25</v>
      </c>
      <c r="B38" s="166">
        <v>2</v>
      </c>
      <c r="C38" s="127">
        <v>2</v>
      </c>
      <c r="D38" s="365">
        <v>2</v>
      </c>
      <c r="E38" s="168">
        <f t="shared" si="5"/>
        <v>1</v>
      </c>
      <c r="F38" s="175" t="s">
        <v>98</v>
      </c>
      <c r="G38" s="367">
        <v>2</v>
      </c>
      <c r="H38" s="368">
        <v>2</v>
      </c>
      <c r="I38" s="140">
        <f t="shared" si="0"/>
        <v>1</v>
      </c>
      <c r="J38" s="199" t="s">
        <v>500</v>
      </c>
    </row>
    <row r="39" spans="1:10" ht="24.75" thickBot="1" x14ac:dyDescent="0.3">
      <c r="A39" s="130" t="s">
        <v>26</v>
      </c>
      <c r="B39" s="166">
        <v>2</v>
      </c>
      <c r="C39" s="127">
        <v>2</v>
      </c>
      <c r="D39" s="365">
        <v>2</v>
      </c>
      <c r="E39" s="168">
        <f t="shared" si="5"/>
        <v>1</v>
      </c>
      <c r="F39" s="175" t="s">
        <v>99</v>
      </c>
      <c r="G39" s="367">
        <v>0</v>
      </c>
      <c r="H39" s="368">
        <v>1</v>
      </c>
      <c r="I39" s="140">
        <f t="shared" si="0"/>
        <v>0.5</v>
      </c>
      <c r="J39" s="370" t="s">
        <v>157</v>
      </c>
    </row>
    <row r="40" spans="1:10" ht="60.75" thickBot="1" x14ac:dyDescent="0.3">
      <c r="A40" s="130" t="s">
        <v>27</v>
      </c>
      <c r="B40" s="166">
        <v>2</v>
      </c>
      <c r="C40" s="127">
        <v>2</v>
      </c>
      <c r="D40" s="365">
        <v>2</v>
      </c>
      <c r="E40" s="168">
        <f t="shared" si="5"/>
        <v>1</v>
      </c>
      <c r="F40" s="175" t="s">
        <v>100</v>
      </c>
      <c r="G40" s="367">
        <v>0</v>
      </c>
      <c r="H40" s="368">
        <v>1</v>
      </c>
      <c r="I40" s="140">
        <f t="shared" si="0"/>
        <v>0.5</v>
      </c>
      <c r="J40" s="199" t="s">
        <v>501</v>
      </c>
    </row>
    <row r="41" spans="1:10" s="17" customFormat="1" ht="32.25" thickBot="1" x14ac:dyDescent="0.3">
      <c r="A41" s="147" t="s">
        <v>28</v>
      </c>
      <c r="B41" s="148">
        <v>8</v>
      </c>
      <c r="C41" s="148">
        <f>SUM(C42:C45)</f>
        <v>8</v>
      </c>
      <c r="D41" s="148">
        <f>SUM(D42:D45)</f>
        <v>8</v>
      </c>
      <c r="E41" s="149">
        <f>(D41/B41)</f>
        <v>1</v>
      </c>
      <c r="F41" s="148" t="str">
        <f>IF(E41&gt;=0.5,"Đạt","Không đạt")</f>
        <v>Đạt</v>
      </c>
      <c r="G41" s="148">
        <f>SUM(G42:G45)</f>
        <v>5</v>
      </c>
      <c r="H41" s="148">
        <f>SUM(H42:H45)</f>
        <v>8</v>
      </c>
      <c r="I41" s="150">
        <f t="shared" si="0"/>
        <v>1</v>
      </c>
      <c r="J41" s="172" t="str">
        <f>IF(I41&gt;=0.5,"Đạt","Không đạt")</f>
        <v>Đạt</v>
      </c>
    </row>
    <row r="42" spans="1:10" ht="60.75" thickBot="1" x14ac:dyDescent="0.3">
      <c r="A42" s="130" t="s">
        <v>29</v>
      </c>
      <c r="B42" s="166">
        <v>2</v>
      </c>
      <c r="C42" s="127">
        <v>2</v>
      </c>
      <c r="D42" s="365">
        <v>2</v>
      </c>
      <c r="E42" s="168">
        <f t="shared" ref="E42:E45" si="6">(D42/B42)</f>
        <v>1</v>
      </c>
      <c r="F42" s="175" t="s">
        <v>101</v>
      </c>
      <c r="G42" s="367">
        <v>0</v>
      </c>
      <c r="H42" s="368">
        <v>2</v>
      </c>
      <c r="I42" s="140">
        <f t="shared" si="0"/>
        <v>1</v>
      </c>
      <c r="J42" s="199" t="s">
        <v>547</v>
      </c>
    </row>
    <row r="43" spans="1:10" ht="60.75" thickBot="1" x14ac:dyDescent="0.3">
      <c r="A43" s="130" t="s">
        <v>30</v>
      </c>
      <c r="B43" s="166">
        <v>2</v>
      </c>
      <c r="C43" s="127">
        <v>2</v>
      </c>
      <c r="D43" s="365">
        <v>2</v>
      </c>
      <c r="E43" s="168">
        <f t="shared" si="6"/>
        <v>1</v>
      </c>
      <c r="F43" s="175" t="s">
        <v>102</v>
      </c>
      <c r="G43" s="367">
        <v>2</v>
      </c>
      <c r="H43" s="368">
        <v>2</v>
      </c>
      <c r="I43" s="140">
        <f t="shared" si="0"/>
        <v>1</v>
      </c>
      <c r="J43" s="199" t="s">
        <v>548</v>
      </c>
    </row>
    <row r="44" spans="1:10" ht="48.75" thickBot="1" x14ac:dyDescent="0.3">
      <c r="A44" s="130" t="s">
        <v>31</v>
      </c>
      <c r="B44" s="166">
        <v>2</v>
      </c>
      <c r="C44" s="127">
        <v>2</v>
      </c>
      <c r="D44" s="365">
        <v>2</v>
      </c>
      <c r="E44" s="168">
        <f t="shared" si="6"/>
        <v>1</v>
      </c>
      <c r="F44" s="175" t="s">
        <v>103</v>
      </c>
      <c r="G44" s="367">
        <v>2</v>
      </c>
      <c r="H44" s="368">
        <v>2</v>
      </c>
      <c r="I44" s="140">
        <f t="shared" si="0"/>
        <v>1</v>
      </c>
      <c r="J44" s="199" t="s">
        <v>103</v>
      </c>
    </row>
    <row r="45" spans="1:10" ht="48.75" thickBot="1" x14ac:dyDescent="0.3">
      <c r="A45" s="130" t="s">
        <v>32</v>
      </c>
      <c r="B45" s="166">
        <v>2</v>
      </c>
      <c r="C45" s="127">
        <v>2</v>
      </c>
      <c r="D45" s="365">
        <v>2</v>
      </c>
      <c r="E45" s="168">
        <f t="shared" si="6"/>
        <v>1</v>
      </c>
      <c r="F45" s="175" t="s">
        <v>103</v>
      </c>
      <c r="G45" s="367">
        <v>1</v>
      </c>
      <c r="H45" s="368">
        <v>2</v>
      </c>
      <c r="I45" s="140">
        <f t="shared" si="0"/>
        <v>1</v>
      </c>
      <c r="J45" s="199" t="s">
        <v>103</v>
      </c>
    </row>
    <row r="46" spans="1:10" s="17" customFormat="1" ht="48" thickBot="1" x14ac:dyDescent="0.3">
      <c r="A46" s="147" t="s">
        <v>66</v>
      </c>
      <c r="B46" s="148">
        <f>SUM(B47:B48)</f>
        <v>4</v>
      </c>
      <c r="C46" s="148">
        <f>SUM(C47:C48)</f>
        <v>4</v>
      </c>
      <c r="D46" s="148">
        <f>SUM(D47:D48)</f>
        <v>4</v>
      </c>
      <c r="E46" s="149">
        <f>(D46/B46)</f>
        <v>1</v>
      </c>
      <c r="F46" s="148" t="str">
        <f>IF(E46&gt;=0.5,"Đạt","Không đạt")</f>
        <v>Đạt</v>
      </c>
      <c r="G46" s="148">
        <f>SUM(G47:G48)</f>
        <v>3</v>
      </c>
      <c r="H46" s="148">
        <f>SUM(H47:H48)</f>
        <v>4</v>
      </c>
      <c r="I46" s="150">
        <f t="shared" si="0"/>
        <v>1</v>
      </c>
      <c r="J46" s="172" t="str">
        <f>IF(I46&gt;=0.5,"Đạt","Không đạt")</f>
        <v>Đạt</v>
      </c>
    </row>
    <row r="47" spans="1:10" ht="60.75" thickBot="1" x14ac:dyDescent="0.3">
      <c r="A47" s="130" t="s">
        <v>33</v>
      </c>
      <c r="B47" s="166">
        <v>2</v>
      </c>
      <c r="C47" s="127">
        <v>2</v>
      </c>
      <c r="D47" s="365">
        <v>2</v>
      </c>
      <c r="E47" s="168">
        <f t="shared" ref="E47:E48" si="7">(D47/B47)</f>
        <v>1</v>
      </c>
      <c r="F47" s="175" t="s">
        <v>104</v>
      </c>
      <c r="G47" s="367">
        <v>2</v>
      </c>
      <c r="H47" s="368">
        <v>2</v>
      </c>
      <c r="I47" s="140">
        <f t="shared" si="0"/>
        <v>1</v>
      </c>
      <c r="J47" s="199" t="s">
        <v>549</v>
      </c>
    </row>
    <row r="48" spans="1:10" ht="75.75" thickBot="1" x14ac:dyDescent="0.3">
      <c r="A48" s="130" t="s">
        <v>34</v>
      </c>
      <c r="B48" s="166">
        <v>2</v>
      </c>
      <c r="C48" s="127">
        <v>2</v>
      </c>
      <c r="D48" s="365">
        <v>2</v>
      </c>
      <c r="E48" s="168">
        <f t="shared" si="7"/>
        <v>1</v>
      </c>
      <c r="F48" s="66" t="s">
        <v>104</v>
      </c>
      <c r="G48" s="367">
        <v>1</v>
      </c>
      <c r="H48" s="368">
        <v>2</v>
      </c>
      <c r="I48" s="140">
        <f t="shared" si="0"/>
        <v>1</v>
      </c>
      <c r="J48" s="199" t="s">
        <v>549</v>
      </c>
    </row>
    <row r="49" spans="1:10" s="17"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365">
        <v>2</v>
      </c>
      <c r="E50" s="168">
        <f t="shared" ref="E50:E51" si="8">(D50/B50)</f>
        <v>1</v>
      </c>
      <c r="F50" s="175" t="s">
        <v>105</v>
      </c>
      <c r="G50" s="367">
        <v>2</v>
      </c>
      <c r="H50" s="368">
        <v>2</v>
      </c>
      <c r="I50" s="140">
        <f t="shared" si="0"/>
        <v>1</v>
      </c>
      <c r="J50" s="199" t="s">
        <v>393</v>
      </c>
    </row>
    <row r="51" spans="1:10" ht="28.5" thickBot="1" x14ac:dyDescent="0.3">
      <c r="A51" s="128" t="s">
        <v>36</v>
      </c>
      <c r="B51" s="166">
        <v>2</v>
      </c>
      <c r="C51" s="127">
        <v>2</v>
      </c>
      <c r="D51" s="365">
        <v>2</v>
      </c>
      <c r="E51" s="168">
        <f t="shared" si="8"/>
        <v>1</v>
      </c>
      <c r="F51" s="175" t="s">
        <v>106</v>
      </c>
      <c r="G51" s="367">
        <v>1</v>
      </c>
      <c r="H51" s="368">
        <v>1</v>
      </c>
      <c r="I51" s="140">
        <f t="shared" si="0"/>
        <v>0.5</v>
      </c>
      <c r="J51" s="199" t="s">
        <v>106</v>
      </c>
    </row>
    <row r="52" spans="1:10" s="17" customFormat="1" ht="48" thickBot="1" x14ac:dyDescent="0.3">
      <c r="A52" s="147" t="s">
        <v>67</v>
      </c>
      <c r="B52" s="148">
        <f>SUM(B53:B54)</f>
        <v>4</v>
      </c>
      <c r="C52" s="148">
        <f>SUM(C53:C54)</f>
        <v>4</v>
      </c>
      <c r="D52" s="148">
        <f>SUM(D53:D54)</f>
        <v>2</v>
      </c>
      <c r="E52" s="149">
        <f>(D52/B52)</f>
        <v>0.5</v>
      </c>
      <c r="F52" s="148" t="str">
        <f>IF(E52&gt;=0.5,"Đạt","Không đạt")</f>
        <v>Đạt</v>
      </c>
      <c r="G52" s="148">
        <f>SUM(G53:G54)</f>
        <v>2</v>
      </c>
      <c r="H52" s="148">
        <f>SUM(H53:H54)</f>
        <v>0</v>
      </c>
      <c r="I52" s="150">
        <f t="shared" si="0"/>
        <v>0</v>
      </c>
      <c r="J52" s="172" t="str">
        <f>IF(I52&gt;=0.5,"Đạt","Không đạt")</f>
        <v>Không đạt</v>
      </c>
    </row>
    <row r="53" spans="1:10" ht="48.75" thickBot="1" x14ac:dyDescent="0.3">
      <c r="A53" s="130" t="s">
        <v>37</v>
      </c>
      <c r="B53" s="166">
        <v>2</v>
      </c>
      <c r="C53" s="127">
        <v>2</v>
      </c>
      <c r="D53" s="365">
        <v>1</v>
      </c>
      <c r="E53" s="168">
        <f t="shared" ref="E53:E54" si="9">(D53/B53)</f>
        <v>0.5</v>
      </c>
      <c r="F53" s="175" t="s">
        <v>107</v>
      </c>
      <c r="G53" s="367">
        <v>1</v>
      </c>
      <c r="H53" s="368">
        <v>0</v>
      </c>
      <c r="I53" s="140">
        <f t="shared" si="0"/>
        <v>0</v>
      </c>
      <c r="J53" s="370" t="s">
        <v>550</v>
      </c>
    </row>
    <row r="54" spans="1:10" ht="72.75" thickBot="1" x14ac:dyDescent="0.3">
      <c r="A54" s="130" t="s">
        <v>38</v>
      </c>
      <c r="B54" s="166">
        <v>2</v>
      </c>
      <c r="C54" s="127">
        <v>2</v>
      </c>
      <c r="D54" s="365">
        <v>1</v>
      </c>
      <c r="E54" s="168">
        <f t="shared" si="9"/>
        <v>0.5</v>
      </c>
      <c r="F54" s="175" t="s">
        <v>108</v>
      </c>
      <c r="G54" s="367">
        <v>1</v>
      </c>
      <c r="H54" s="368">
        <v>0</v>
      </c>
      <c r="I54" s="140">
        <f t="shared" si="0"/>
        <v>0</v>
      </c>
      <c r="J54" s="370" t="s">
        <v>551</v>
      </c>
    </row>
    <row r="55" spans="1:10" s="17" customFormat="1" ht="48" thickBot="1" x14ac:dyDescent="0.3">
      <c r="A55" s="151" t="s">
        <v>68</v>
      </c>
      <c r="B55" s="148">
        <f>SUM(B56:B59)</f>
        <v>8</v>
      </c>
      <c r="C55" s="148">
        <f>SUM(C56:C59)</f>
        <v>8</v>
      </c>
      <c r="D55" s="148">
        <f>SUM(D56:D59)</f>
        <v>8</v>
      </c>
      <c r="E55" s="149">
        <f>(D55/B55)</f>
        <v>1</v>
      </c>
      <c r="F55" s="148" t="str">
        <f>IF(E55&gt;=0.5,"Đạt","Không đạt")</f>
        <v>Đạt</v>
      </c>
      <c r="G55" s="148">
        <f>SUM(G56:G59)</f>
        <v>8</v>
      </c>
      <c r="H55" s="148">
        <f>SUM(H56:H59)</f>
        <v>8</v>
      </c>
      <c r="I55" s="150">
        <f t="shared" si="0"/>
        <v>1</v>
      </c>
      <c r="J55" s="172" t="str">
        <f>IF(I55&gt;=0.5,"Đạt","Không đạt")</f>
        <v>Đạt</v>
      </c>
    </row>
    <row r="56" spans="1:10" ht="60.75" thickBot="1" x14ac:dyDescent="0.3">
      <c r="A56" s="130" t="s">
        <v>39</v>
      </c>
      <c r="B56" s="166">
        <v>2</v>
      </c>
      <c r="C56" s="127">
        <v>2</v>
      </c>
      <c r="D56" s="365">
        <v>2</v>
      </c>
      <c r="E56" s="168">
        <f t="shared" ref="E56:E59" si="10">(D56/B56)</f>
        <v>1</v>
      </c>
      <c r="F56" s="175" t="s">
        <v>109</v>
      </c>
      <c r="G56" s="367">
        <v>2</v>
      </c>
      <c r="H56" s="368">
        <v>2</v>
      </c>
      <c r="I56" s="140">
        <f t="shared" si="0"/>
        <v>1</v>
      </c>
      <c r="J56" s="130" t="s">
        <v>552</v>
      </c>
    </row>
    <row r="57" spans="1:10" ht="60.75" thickBot="1" x14ac:dyDescent="0.3">
      <c r="A57" s="130" t="s">
        <v>40</v>
      </c>
      <c r="B57" s="166">
        <v>2</v>
      </c>
      <c r="C57" s="127">
        <v>2</v>
      </c>
      <c r="D57" s="365">
        <v>2</v>
      </c>
      <c r="E57" s="168">
        <f t="shared" si="10"/>
        <v>1</v>
      </c>
      <c r="F57" s="175" t="s">
        <v>110</v>
      </c>
      <c r="G57" s="367">
        <v>2</v>
      </c>
      <c r="H57" s="368">
        <v>2</v>
      </c>
      <c r="I57" s="140">
        <f t="shared" si="0"/>
        <v>1</v>
      </c>
      <c r="J57" s="130" t="s">
        <v>552</v>
      </c>
    </row>
    <row r="58" spans="1:10" ht="72.75" thickBot="1" x14ac:dyDescent="0.3">
      <c r="A58" s="130" t="s">
        <v>41</v>
      </c>
      <c r="B58" s="166">
        <v>2</v>
      </c>
      <c r="C58" s="127">
        <v>2</v>
      </c>
      <c r="D58" s="365">
        <v>2</v>
      </c>
      <c r="E58" s="168">
        <f t="shared" si="10"/>
        <v>1</v>
      </c>
      <c r="F58" s="175" t="s">
        <v>111</v>
      </c>
      <c r="G58" s="367">
        <v>2</v>
      </c>
      <c r="H58" s="368">
        <v>2</v>
      </c>
      <c r="I58" s="140">
        <f t="shared" si="0"/>
        <v>1</v>
      </c>
      <c r="J58" s="199" t="s">
        <v>553</v>
      </c>
    </row>
    <row r="59" spans="1:10" ht="48.75" thickBot="1" x14ac:dyDescent="0.3">
      <c r="A59" s="130" t="s">
        <v>42</v>
      </c>
      <c r="B59" s="166">
        <v>2</v>
      </c>
      <c r="C59" s="127">
        <v>2</v>
      </c>
      <c r="D59" s="365">
        <v>2</v>
      </c>
      <c r="E59" s="168">
        <f t="shared" si="10"/>
        <v>1</v>
      </c>
      <c r="F59" s="175" t="s">
        <v>112</v>
      </c>
      <c r="G59" s="367">
        <v>2</v>
      </c>
      <c r="H59" s="368">
        <v>2</v>
      </c>
      <c r="I59" s="140">
        <f t="shared" si="0"/>
        <v>1</v>
      </c>
      <c r="J59" s="199" t="s">
        <v>253</v>
      </c>
    </row>
    <row r="60" spans="1:10" s="17"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4</v>
      </c>
      <c r="H60" s="148">
        <f>SUM(H61:H62)</f>
        <v>3</v>
      </c>
      <c r="I60" s="150">
        <f t="shared" si="0"/>
        <v>0.75</v>
      </c>
      <c r="J60" s="148" t="str">
        <f>IF(I60&gt;=0.5,"Đạt","Không đạt")</f>
        <v>Đạt</v>
      </c>
    </row>
    <row r="61" spans="1:10" ht="62.25" customHeight="1" thickBot="1" x14ac:dyDescent="0.3">
      <c r="A61" s="130" t="s">
        <v>43</v>
      </c>
      <c r="B61" s="166">
        <v>2</v>
      </c>
      <c r="C61" s="138">
        <v>2</v>
      </c>
      <c r="D61" s="365">
        <v>2</v>
      </c>
      <c r="E61" s="168">
        <f t="shared" ref="E61:E62" si="11">(D61/B61)</f>
        <v>1</v>
      </c>
      <c r="F61" s="175" t="s">
        <v>113</v>
      </c>
      <c r="G61" s="367">
        <v>2</v>
      </c>
      <c r="H61" s="368">
        <v>2</v>
      </c>
      <c r="I61" s="140">
        <f t="shared" si="0"/>
        <v>1</v>
      </c>
      <c r="J61" s="199" t="s">
        <v>113</v>
      </c>
    </row>
    <row r="62" spans="1:10" ht="36.75" thickBot="1" x14ac:dyDescent="0.3">
      <c r="A62" s="130" t="s">
        <v>44</v>
      </c>
      <c r="B62" s="166">
        <v>2</v>
      </c>
      <c r="C62" s="138">
        <v>2</v>
      </c>
      <c r="D62" s="365">
        <v>2</v>
      </c>
      <c r="E62" s="168">
        <f t="shared" si="11"/>
        <v>1</v>
      </c>
      <c r="F62" s="175" t="s">
        <v>114</v>
      </c>
      <c r="G62" s="367">
        <v>2</v>
      </c>
      <c r="H62" s="368">
        <v>1</v>
      </c>
      <c r="I62" s="140">
        <f t="shared" si="0"/>
        <v>0.5</v>
      </c>
      <c r="J62" s="375" t="s">
        <v>554</v>
      </c>
    </row>
    <row r="63" spans="1:10" s="17" customFormat="1" ht="32.25" thickBot="1" x14ac:dyDescent="0.3">
      <c r="A63" s="376" t="s">
        <v>64</v>
      </c>
      <c r="B63" s="148">
        <f>SUM(B64:B65)</f>
        <v>4</v>
      </c>
      <c r="C63" s="148">
        <f>SUM(C64:C65)</f>
        <v>4</v>
      </c>
      <c r="D63" s="148">
        <f>SUM(D64:D65)</f>
        <v>2</v>
      </c>
      <c r="E63" s="149">
        <f>(D63/B63)</f>
        <v>0.5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215" t="s">
        <v>45</v>
      </c>
      <c r="B64" s="166">
        <v>2</v>
      </c>
      <c r="C64" s="138">
        <v>2</v>
      </c>
      <c r="D64" s="365">
        <v>1</v>
      </c>
      <c r="E64" s="168">
        <f t="shared" ref="E64:E65" si="12">(D64/B64)</f>
        <v>0.5</v>
      </c>
      <c r="F64" s="175" t="s">
        <v>115</v>
      </c>
      <c r="G64" s="367">
        <v>1</v>
      </c>
      <c r="H64" s="368">
        <v>1</v>
      </c>
      <c r="I64" s="140">
        <f t="shared" si="0"/>
        <v>0.5</v>
      </c>
      <c r="J64" s="370" t="s">
        <v>555</v>
      </c>
    </row>
    <row r="65" spans="1:10" ht="108.75" thickBot="1" x14ac:dyDescent="0.3">
      <c r="A65" s="215" t="s">
        <v>46</v>
      </c>
      <c r="B65" s="166">
        <v>2</v>
      </c>
      <c r="C65" s="138">
        <v>2</v>
      </c>
      <c r="D65" s="365">
        <v>1</v>
      </c>
      <c r="E65" s="168">
        <f t="shared" si="12"/>
        <v>0.5</v>
      </c>
      <c r="F65" s="175" t="s">
        <v>116</v>
      </c>
      <c r="G65" s="367">
        <v>0</v>
      </c>
      <c r="H65" s="368">
        <v>0</v>
      </c>
      <c r="I65" s="140">
        <f t="shared" si="0"/>
        <v>0</v>
      </c>
      <c r="J65" s="370" t="s">
        <v>556</v>
      </c>
    </row>
    <row r="66" spans="1:10" s="17" customFormat="1" ht="63.75" thickBot="1" x14ac:dyDescent="0.3">
      <c r="A66" s="377" t="s">
        <v>47</v>
      </c>
      <c r="B66" s="145">
        <f>SUM(B67,B72,B75)</f>
        <v>16</v>
      </c>
      <c r="C66" s="145">
        <f>SUM(C67,C72,C75)</f>
        <v>16</v>
      </c>
      <c r="D66" s="145">
        <f>SUM(D67,D72,D75)</f>
        <v>10</v>
      </c>
      <c r="E66" s="146">
        <f>(D66/B66)</f>
        <v>0.625</v>
      </c>
      <c r="F66" s="164" t="str">
        <f>IF(E66&gt;=0.5,"Đạt","Không đạt")</f>
        <v>Đạt</v>
      </c>
      <c r="G66" s="145">
        <f>SUM(G67,G72,G75)</f>
        <v>9</v>
      </c>
      <c r="H66" s="145">
        <f>SUM(H67,H72,H75)</f>
        <v>10</v>
      </c>
      <c r="I66" s="146">
        <f t="shared" si="0"/>
        <v>0.625</v>
      </c>
      <c r="J66" s="164" t="str">
        <f>IF(I66&gt;=0.5,"Đạt","Không đạt")</f>
        <v>Đạt</v>
      </c>
    </row>
    <row r="67" spans="1:10" s="17" customFormat="1" ht="32.25" thickBot="1" x14ac:dyDescent="0.3">
      <c r="A67" s="376" t="s">
        <v>48</v>
      </c>
      <c r="B67" s="148">
        <f>SUM(B68:B71)</f>
        <v>8</v>
      </c>
      <c r="C67" s="148">
        <f>SUM(C68:C71)</f>
        <v>8</v>
      </c>
      <c r="D67" s="148">
        <f>SUM(D68:D71)</f>
        <v>6</v>
      </c>
      <c r="E67" s="149">
        <f>(D67/B67)</f>
        <v>0.75</v>
      </c>
      <c r="F67" s="148" t="str">
        <f>IF(E67&gt;=0.5,"Đạt","Không đạt")</f>
        <v>Đạt</v>
      </c>
      <c r="G67" s="148">
        <f>SUM(G68:G71)</f>
        <v>5</v>
      </c>
      <c r="H67" s="148">
        <f>SUM(H68:H71)</f>
        <v>6</v>
      </c>
      <c r="I67" s="150">
        <f t="shared" si="0"/>
        <v>0.75</v>
      </c>
      <c r="J67" s="148" t="str">
        <f>IF(I67&gt;=0.5,"Đạt","Không đạt")</f>
        <v>Đạt</v>
      </c>
    </row>
    <row r="68" spans="1:10" ht="75.75" thickBot="1" x14ac:dyDescent="0.3">
      <c r="A68" s="215" t="s">
        <v>49</v>
      </c>
      <c r="B68" s="166">
        <v>2</v>
      </c>
      <c r="C68" s="138">
        <v>2</v>
      </c>
      <c r="D68" s="365">
        <v>2</v>
      </c>
      <c r="E68" s="168">
        <f t="shared" ref="E68:E71" si="13">(D68/B68)</f>
        <v>1</v>
      </c>
      <c r="F68" s="67" t="s">
        <v>117</v>
      </c>
      <c r="G68" s="367">
        <v>2</v>
      </c>
      <c r="H68" s="368">
        <v>2</v>
      </c>
      <c r="I68" s="140">
        <f t="shared" si="0"/>
        <v>1</v>
      </c>
      <c r="J68" s="199" t="s">
        <v>117</v>
      </c>
    </row>
    <row r="69" spans="1:10" ht="60.75" thickBot="1" x14ac:dyDescent="0.3">
      <c r="A69" s="215" t="s">
        <v>50</v>
      </c>
      <c r="B69" s="166">
        <v>2</v>
      </c>
      <c r="C69" s="138">
        <v>2</v>
      </c>
      <c r="D69" s="365">
        <v>0</v>
      </c>
      <c r="E69" s="168">
        <f t="shared" si="13"/>
        <v>0</v>
      </c>
      <c r="F69" s="175"/>
      <c r="G69" s="367">
        <v>0</v>
      </c>
      <c r="H69" s="368">
        <v>1</v>
      </c>
      <c r="I69" s="140">
        <f t="shared" si="0"/>
        <v>0.5</v>
      </c>
      <c r="J69" s="371" t="s">
        <v>557</v>
      </c>
    </row>
    <row r="70" spans="1:10" ht="84.75" thickBot="1" x14ac:dyDescent="0.3">
      <c r="A70" s="215" t="s">
        <v>51</v>
      </c>
      <c r="B70" s="166">
        <v>2</v>
      </c>
      <c r="C70" s="138">
        <v>2</v>
      </c>
      <c r="D70" s="365">
        <v>2</v>
      </c>
      <c r="E70" s="168">
        <f t="shared" si="13"/>
        <v>1</v>
      </c>
      <c r="F70" s="67" t="s">
        <v>118</v>
      </c>
      <c r="G70" s="367">
        <v>1</v>
      </c>
      <c r="H70" s="368">
        <v>1</v>
      </c>
      <c r="I70" s="140">
        <f t="shared" si="0"/>
        <v>0.5</v>
      </c>
      <c r="J70" s="378" t="s">
        <v>558</v>
      </c>
    </row>
    <row r="71" spans="1:10" ht="83.25" customHeight="1" thickBot="1" x14ac:dyDescent="0.3">
      <c r="A71" s="215" t="s">
        <v>52</v>
      </c>
      <c r="B71" s="166">
        <v>2</v>
      </c>
      <c r="C71" s="138">
        <v>2</v>
      </c>
      <c r="D71" s="365">
        <v>2</v>
      </c>
      <c r="E71" s="168">
        <f t="shared" si="13"/>
        <v>1</v>
      </c>
      <c r="F71" s="175" t="s">
        <v>119</v>
      </c>
      <c r="G71" s="367">
        <v>2</v>
      </c>
      <c r="H71" s="368">
        <v>2</v>
      </c>
      <c r="I71" s="140">
        <f t="shared" si="0"/>
        <v>1</v>
      </c>
      <c r="J71" s="371" t="s">
        <v>559</v>
      </c>
    </row>
    <row r="72" spans="1:10" s="17" customFormat="1" ht="48" thickBot="1" x14ac:dyDescent="0.3">
      <c r="A72" s="376" t="s">
        <v>63</v>
      </c>
      <c r="B72" s="148">
        <f>SUM(B73:B74)</f>
        <v>4</v>
      </c>
      <c r="C72" s="148">
        <f>SUM(C73:C74)</f>
        <v>4</v>
      </c>
      <c r="D72" s="148">
        <f>SUM(D73:D74)</f>
        <v>2</v>
      </c>
      <c r="E72" s="149">
        <f>(D72/B72)</f>
        <v>0.5</v>
      </c>
      <c r="F72" s="148" t="str">
        <f>IF(E72&gt;=0.5,"Đạt","Không đạt")</f>
        <v>Đạt</v>
      </c>
      <c r="G72" s="148">
        <f>SUM(G73:G74)</f>
        <v>2</v>
      </c>
      <c r="H72" s="148">
        <f>SUM(H73:H74)</f>
        <v>2</v>
      </c>
      <c r="I72" s="150">
        <f t="shared" si="0"/>
        <v>0.5</v>
      </c>
      <c r="J72" s="148" t="str">
        <f>IF(I72&gt;=0.5,"Đạt","Không đạt")</f>
        <v>Đạt</v>
      </c>
    </row>
    <row r="73" spans="1:10" ht="48.75" thickBot="1" x14ac:dyDescent="0.3">
      <c r="A73" s="215" t="s">
        <v>53</v>
      </c>
      <c r="B73" s="166">
        <v>2</v>
      </c>
      <c r="C73" s="138">
        <v>2</v>
      </c>
      <c r="D73" s="365">
        <v>2</v>
      </c>
      <c r="E73" s="168">
        <f t="shared" ref="E73:E74" si="14">(D73/B73)</f>
        <v>1</v>
      </c>
      <c r="F73" s="175" t="s">
        <v>120</v>
      </c>
      <c r="G73" s="367">
        <v>2</v>
      </c>
      <c r="H73" s="368">
        <v>2</v>
      </c>
      <c r="I73" s="140">
        <f t="shared" si="0"/>
        <v>1</v>
      </c>
      <c r="J73" s="199" t="s">
        <v>560</v>
      </c>
    </row>
    <row r="74" spans="1:10" ht="60.75" thickBot="1" x14ac:dyDescent="0.3">
      <c r="A74" s="215" t="s">
        <v>54</v>
      </c>
      <c r="B74" s="166">
        <v>2</v>
      </c>
      <c r="C74" s="138">
        <v>2</v>
      </c>
      <c r="D74" s="365">
        <v>0</v>
      </c>
      <c r="E74" s="168">
        <f t="shared" si="14"/>
        <v>0</v>
      </c>
      <c r="F74" s="175"/>
      <c r="G74" s="367">
        <v>0</v>
      </c>
      <c r="H74" s="368">
        <v>0</v>
      </c>
      <c r="I74" s="140">
        <f t="shared" si="0"/>
        <v>0</v>
      </c>
      <c r="J74" s="199" t="s">
        <v>561</v>
      </c>
    </row>
    <row r="75" spans="1:10" s="17" customFormat="1" ht="32.25" thickBot="1" x14ac:dyDescent="0.3">
      <c r="A75" s="376" t="s">
        <v>62</v>
      </c>
      <c r="B75" s="148">
        <f>SUM(B76:B77)</f>
        <v>4</v>
      </c>
      <c r="C75" s="148">
        <f>SUM(C76:C77)</f>
        <v>4</v>
      </c>
      <c r="D75" s="148">
        <f>SUM(D76:D77)</f>
        <v>2</v>
      </c>
      <c r="E75" s="149">
        <f>(D75/B75)</f>
        <v>0.5</v>
      </c>
      <c r="F75" s="148" t="str">
        <f>IF(E75&gt;=0.5,"Đạt","Không đạt")</f>
        <v>Đạt</v>
      </c>
      <c r="G75" s="148">
        <f>SUM(G76:G77)</f>
        <v>2</v>
      </c>
      <c r="H75" s="148">
        <f>SUM(H76:H77)</f>
        <v>2</v>
      </c>
      <c r="I75" s="150">
        <f t="shared" si="0"/>
        <v>0.5</v>
      </c>
      <c r="J75" s="148" t="str">
        <f>IF(I75&gt;=0.5,"Đạt","Không đạt")</f>
        <v>Đạt</v>
      </c>
    </row>
    <row r="76" spans="1:10" ht="36.75" thickBot="1" x14ac:dyDescent="0.3">
      <c r="A76" s="215" t="s">
        <v>55</v>
      </c>
      <c r="B76" s="166">
        <v>2</v>
      </c>
      <c r="C76" s="138">
        <v>2</v>
      </c>
      <c r="D76" s="365">
        <v>2</v>
      </c>
      <c r="E76" s="168">
        <f t="shared" ref="E76:E77" si="15">(D76/B76)</f>
        <v>1</v>
      </c>
      <c r="F76" s="175" t="s">
        <v>121</v>
      </c>
      <c r="G76" s="367">
        <v>2</v>
      </c>
      <c r="H76" s="368">
        <v>2</v>
      </c>
      <c r="I76" s="140">
        <f t="shared" si="0"/>
        <v>1</v>
      </c>
      <c r="J76" s="199" t="s">
        <v>562</v>
      </c>
    </row>
    <row r="77" spans="1:10" ht="36.75" thickBot="1" x14ac:dyDescent="0.3">
      <c r="A77" s="215" t="s">
        <v>56</v>
      </c>
      <c r="B77" s="166">
        <v>2</v>
      </c>
      <c r="C77" s="138">
        <v>2</v>
      </c>
      <c r="D77" s="365">
        <v>0</v>
      </c>
      <c r="E77" s="168">
        <f t="shared" si="15"/>
        <v>0</v>
      </c>
      <c r="F77" s="175"/>
      <c r="G77" s="367">
        <v>0</v>
      </c>
      <c r="H77" s="368">
        <v>0</v>
      </c>
      <c r="I77" s="140">
        <f t="shared" si="0"/>
        <v>0</v>
      </c>
      <c r="J77" s="199" t="s">
        <v>563</v>
      </c>
    </row>
    <row r="78" spans="1:10" ht="16.5" thickBot="1" x14ac:dyDescent="0.3">
      <c r="A78" s="379" t="s">
        <v>57</v>
      </c>
      <c r="B78" s="165">
        <f>SUM(B16,B30,B66)</f>
        <v>88</v>
      </c>
      <c r="C78" s="129">
        <f>SUM(C16,C30,C66)</f>
        <v>88</v>
      </c>
      <c r="D78" s="136">
        <f>SUM(D16,D30,D66)</f>
        <v>73</v>
      </c>
      <c r="E78" s="176">
        <f>(D78/B78)</f>
        <v>0.82954545454545459</v>
      </c>
      <c r="F78" s="127"/>
      <c r="G78" s="177">
        <f>SUM(G16,G30,G66)</f>
        <v>61</v>
      </c>
      <c r="H78" s="136">
        <f>SUM(H16,H30,H66)</f>
        <v>65</v>
      </c>
      <c r="I78" s="176">
        <f t="shared" si="0"/>
        <v>0.73863636363636365</v>
      </c>
      <c r="J78" s="127"/>
    </row>
    <row r="79" spans="1:10" ht="16.5" thickBot="1" x14ac:dyDescent="0.3">
      <c r="A79" s="379" t="s">
        <v>58</v>
      </c>
      <c r="B79" s="165">
        <v>100</v>
      </c>
      <c r="C79" s="129">
        <f>(C78*B79)/B78</f>
        <v>100</v>
      </c>
      <c r="D79" s="137">
        <f>(D78*B79)/B78</f>
        <v>82.954545454545453</v>
      </c>
      <c r="E79" s="176">
        <f>(D79/B79)</f>
        <v>0.82954545454545459</v>
      </c>
      <c r="F79" s="127"/>
      <c r="G79" s="179">
        <f>(G78/B78)*100</f>
        <v>69.318181818181827</v>
      </c>
      <c r="H79" s="137">
        <f>(H78*B79)/B78</f>
        <v>73.86363636363636</v>
      </c>
      <c r="I79" s="176">
        <f t="shared" si="0"/>
        <v>0.73863636363636365</v>
      </c>
      <c r="J79" s="127"/>
    </row>
    <row r="80" spans="1:10" ht="36" customHeight="1" thickBot="1" x14ac:dyDescent="0.3">
      <c r="A80" s="379" t="s">
        <v>59</v>
      </c>
      <c r="B80" s="379"/>
      <c r="C80" s="379"/>
      <c r="D80" s="40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3"/>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40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3"/>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81</v>
      </c>
      <c r="B86" s="394"/>
      <c r="C86" s="394"/>
      <c r="D86" s="394"/>
      <c r="I86" s="392" t="s">
        <v>124</v>
      </c>
      <c r="J86" s="393"/>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D80:E80"/>
    <mergeCell ref="H80:I80"/>
    <mergeCell ref="A82:E82"/>
    <mergeCell ref="H82:J82"/>
    <mergeCell ref="A86:D86"/>
    <mergeCell ref="I86:J86"/>
    <mergeCell ref="A12:J12"/>
    <mergeCell ref="A14:A15"/>
    <mergeCell ref="B14:B15"/>
    <mergeCell ref="C14:C15"/>
    <mergeCell ref="D14:F14"/>
    <mergeCell ref="G14:J14"/>
    <mergeCell ref="A6:J6"/>
    <mergeCell ref="A7:J7"/>
    <mergeCell ref="A8:J8"/>
    <mergeCell ref="A9:J9"/>
    <mergeCell ref="A10:J10"/>
  </mergeCells>
  <hyperlinks>
    <hyperlink ref="A25" r:id="rId1" display="https://thuvienphapluat.vn/phap-luat/tim-van-ban.aspx?keyword=01/2014/TT-BGD%C4%90T&amp;area=2&amp;type=0&amp;match=False&amp;vc=True&amp;lan=1" xr:uid="{D59F070B-E29E-4E23-A353-F85318B957E3}"/>
    <hyperlink ref="A28" r:id="rId2" display="https://thuvienphapluat.vn/phap-luat/tim-van-ban.aspx?keyword=03/2014/TT-BTTTT&amp;area=2&amp;type=0&amp;match=False&amp;vc=True&amp;lan=1" xr:uid="{883F65EF-6672-46F0-9E64-B6C98F23943A}"/>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6:M89"/>
  <sheetViews>
    <sheetView topLeftCell="B77" workbookViewId="0">
      <selection activeCell="J76" sqref="J76:J7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84</v>
      </c>
      <c r="B8" s="388"/>
      <c r="C8" s="388"/>
      <c r="D8" s="388"/>
      <c r="E8" s="388"/>
      <c r="F8" s="388"/>
      <c r="G8" s="388"/>
      <c r="H8" s="388"/>
      <c r="I8" s="388"/>
      <c r="J8" s="388"/>
    </row>
    <row r="9" spans="1:13" ht="16.5" x14ac:dyDescent="0.25">
      <c r="A9" s="388" t="s">
        <v>85</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58" t="s">
        <v>82</v>
      </c>
      <c r="B11" s="58"/>
      <c r="C11" s="58"/>
      <c r="D11" s="58"/>
      <c r="E11" s="58"/>
      <c r="F11" s="58"/>
      <c r="G11" s="58"/>
      <c r="H11" s="58"/>
      <c r="I11" s="58"/>
      <c r="J11" s="58"/>
    </row>
    <row r="12" spans="1:13" ht="54" customHeight="1" x14ac:dyDescent="0.25">
      <c r="A12" s="384" t="s">
        <v>86</v>
      </c>
      <c r="B12" s="384"/>
      <c r="C12" s="384"/>
      <c r="D12" s="384"/>
      <c r="E12" s="384"/>
      <c r="F12" s="384"/>
      <c r="G12" s="384"/>
      <c r="H12" s="384"/>
      <c r="I12" s="384"/>
      <c r="J12" s="384"/>
    </row>
    <row r="13" spans="1:13" ht="9.6" customHeight="1" thickBot="1" x14ac:dyDescent="0.4">
      <c r="B13" s="18"/>
      <c r="C13" s="18"/>
      <c r="D13" s="34"/>
      <c r="E13" s="34"/>
      <c r="F13" s="18"/>
      <c r="G13" s="18"/>
      <c r="H13" s="18"/>
      <c r="I13" s="18"/>
      <c r="J13" s="49"/>
    </row>
    <row r="14" spans="1:13" ht="17.45" customHeight="1" thickBot="1" x14ac:dyDescent="0.3">
      <c r="A14" s="385" t="s">
        <v>0</v>
      </c>
      <c r="B14" s="385" t="s">
        <v>1</v>
      </c>
      <c r="C14" s="385" t="s">
        <v>1</v>
      </c>
      <c r="D14" s="389" t="s">
        <v>2</v>
      </c>
      <c r="E14" s="390"/>
      <c r="F14" s="391"/>
      <c r="G14" s="389" t="s">
        <v>3</v>
      </c>
      <c r="H14" s="390"/>
      <c r="I14" s="390"/>
      <c r="J14" s="391"/>
      <c r="M14" s="19"/>
    </row>
    <row r="15" spans="1:13" ht="158.25" thickBot="1" x14ac:dyDescent="0.3">
      <c r="A15" s="386"/>
      <c r="B15" s="386"/>
      <c r="C15" s="386"/>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18</v>
      </c>
      <c r="H16" s="21">
        <f>SUM(H17,H24,H27)</f>
        <v>18</v>
      </c>
      <c r="I16" s="22">
        <f t="shared" ref="I16:I79" si="0">(H16/B16)</f>
        <v>0.9</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12</v>
      </c>
      <c r="H17" s="24">
        <f>SUM(H18:H23)</f>
        <v>12</v>
      </c>
      <c r="I17" s="26">
        <f t="shared" si="0"/>
        <v>1</v>
      </c>
      <c r="J17" s="24" t="str">
        <f>IF(I17&gt;=0.5,"Đạt","Không đạt")</f>
        <v>Đạt</v>
      </c>
    </row>
    <row r="18" spans="1:10" ht="172.5" thickBot="1" x14ac:dyDescent="0.3">
      <c r="A18" s="4" t="s">
        <v>6</v>
      </c>
      <c r="B18" s="42">
        <v>2</v>
      </c>
      <c r="C18" s="3">
        <v>2</v>
      </c>
      <c r="D18" s="36">
        <v>2</v>
      </c>
      <c r="E18" s="44">
        <f>(D18/B18)</f>
        <v>1</v>
      </c>
      <c r="F18" s="243" t="s">
        <v>868</v>
      </c>
      <c r="G18" s="60">
        <v>2</v>
      </c>
      <c r="H18" s="15">
        <v>2</v>
      </c>
      <c r="I18" s="16">
        <f t="shared" si="0"/>
        <v>1</v>
      </c>
      <c r="J18" s="243" t="s">
        <v>868</v>
      </c>
    </row>
    <row r="19" spans="1:10" ht="108.75" thickBot="1" x14ac:dyDescent="0.3">
      <c r="A19" s="6" t="s">
        <v>7</v>
      </c>
      <c r="B19" s="42">
        <v>2</v>
      </c>
      <c r="C19" s="3">
        <v>2</v>
      </c>
      <c r="D19" s="36">
        <v>2</v>
      </c>
      <c r="E19" s="44">
        <f t="shared" ref="E19:E23" si="1">(D19/B19)</f>
        <v>1</v>
      </c>
      <c r="F19" s="130" t="s">
        <v>863</v>
      </c>
      <c r="G19" s="60">
        <v>2</v>
      </c>
      <c r="H19" s="15">
        <v>2</v>
      </c>
      <c r="I19" s="16">
        <f t="shared" si="0"/>
        <v>1</v>
      </c>
      <c r="J19" s="130" t="s">
        <v>863</v>
      </c>
    </row>
    <row r="20" spans="1:10" ht="84.75" thickBot="1" x14ac:dyDescent="0.3">
      <c r="A20" s="6" t="s">
        <v>8</v>
      </c>
      <c r="B20" s="42">
        <v>2</v>
      </c>
      <c r="C20" s="3">
        <v>2</v>
      </c>
      <c r="D20" s="36">
        <v>2</v>
      </c>
      <c r="E20" s="44">
        <f t="shared" si="1"/>
        <v>1</v>
      </c>
      <c r="F20" s="130" t="s">
        <v>864</v>
      </c>
      <c r="G20" s="60">
        <v>2</v>
      </c>
      <c r="H20" s="15">
        <v>2</v>
      </c>
      <c r="I20" s="16">
        <f t="shared" si="0"/>
        <v>1</v>
      </c>
      <c r="J20" s="130" t="s">
        <v>864</v>
      </c>
    </row>
    <row r="21" spans="1:10" ht="72.75" thickBot="1" x14ac:dyDescent="0.3">
      <c r="A21" s="6" t="s">
        <v>9</v>
      </c>
      <c r="B21" s="42">
        <v>2</v>
      </c>
      <c r="C21" s="3">
        <v>2</v>
      </c>
      <c r="D21" s="36">
        <v>2</v>
      </c>
      <c r="E21" s="44">
        <f t="shared" si="1"/>
        <v>1</v>
      </c>
      <c r="F21" s="130" t="s">
        <v>865</v>
      </c>
      <c r="G21" s="60">
        <v>2</v>
      </c>
      <c r="H21" s="15">
        <v>2</v>
      </c>
      <c r="I21" s="16">
        <f t="shared" si="0"/>
        <v>1</v>
      </c>
      <c r="J21" s="130" t="s">
        <v>865</v>
      </c>
    </row>
    <row r="22" spans="1:10" ht="36.75" thickBot="1" x14ac:dyDescent="0.3">
      <c r="A22" s="6" t="s">
        <v>10</v>
      </c>
      <c r="B22" s="42">
        <v>2</v>
      </c>
      <c r="C22" s="3">
        <v>2</v>
      </c>
      <c r="D22" s="36">
        <v>2</v>
      </c>
      <c r="E22" s="44">
        <f t="shared" si="1"/>
        <v>1</v>
      </c>
      <c r="F22" s="130" t="s">
        <v>866</v>
      </c>
      <c r="G22" s="60">
        <v>2</v>
      </c>
      <c r="H22" s="15">
        <v>2</v>
      </c>
      <c r="I22" s="16">
        <f t="shared" si="0"/>
        <v>1</v>
      </c>
      <c r="J22" s="130" t="s">
        <v>866</v>
      </c>
    </row>
    <row r="23" spans="1:10" ht="48.75" thickBot="1" x14ac:dyDescent="0.3">
      <c r="A23" s="6" t="s">
        <v>11</v>
      </c>
      <c r="B23" s="42">
        <v>2</v>
      </c>
      <c r="C23" s="3">
        <v>2</v>
      </c>
      <c r="D23" s="36">
        <v>2</v>
      </c>
      <c r="E23" s="44">
        <f t="shared" si="1"/>
        <v>1</v>
      </c>
      <c r="F23" s="130" t="s">
        <v>867</v>
      </c>
      <c r="G23" s="60">
        <v>2</v>
      </c>
      <c r="H23" s="15">
        <v>2</v>
      </c>
      <c r="I23" s="16">
        <f t="shared" si="0"/>
        <v>1</v>
      </c>
      <c r="J23" s="130" t="s">
        <v>867</v>
      </c>
    </row>
    <row r="24" spans="1:10" s="17" customFormat="1" ht="32.25" thickBot="1" x14ac:dyDescent="0.3">
      <c r="A24" s="23" t="s">
        <v>12</v>
      </c>
      <c r="B24" s="24">
        <f>SUM(B25:B26)</f>
        <v>4</v>
      </c>
      <c r="C24" s="24">
        <f>SUM(C25:C26)</f>
        <v>4</v>
      </c>
      <c r="D24" s="24">
        <f>SUM(D25:D26)</f>
        <v>4</v>
      </c>
      <c r="E24" s="25">
        <f>(D24/B24)</f>
        <v>1</v>
      </c>
      <c r="F24" s="148" t="str">
        <f>IF(E24&gt;=0.5,"Đạt","Không đạt")</f>
        <v>Đạt</v>
      </c>
      <c r="G24" s="24">
        <f>SUM(G25:G26)</f>
        <v>4</v>
      </c>
      <c r="H24" s="24">
        <f>SUM(H25:H26)</f>
        <v>4</v>
      </c>
      <c r="I24" s="26">
        <f>(H24/B24)</f>
        <v>1</v>
      </c>
      <c r="J24" s="45" t="str">
        <f>IF(I24&gt;=0.5,"Đạt","Không đạt")</f>
        <v>Đạt</v>
      </c>
    </row>
    <row r="25" spans="1:10" ht="264.75" thickBot="1" x14ac:dyDescent="0.3">
      <c r="A25" s="6" t="s">
        <v>70</v>
      </c>
      <c r="B25" s="43">
        <v>2</v>
      </c>
      <c r="C25" s="7">
        <v>2</v>
      </c>
      <c r="D25" s="36">
        <v>2</v>
      </c>
      <c r="E25" s="44">
        <f t="shared" ref="E25:E26" si="2">(D25/B25)</f>
        <v>1</v>
      </c>
      <c r="F25" s="130" t="s">
        <v>869</v>
      </c>
      <c r="G25" s="60">
        <v>2</v>
      </c>
      <c r="H25" s="15">
        <v>2</v>
      </c>
      <c r="I25" s="16">
        <f t="shared" si="0"/>
        <v>1</v>
      </c>
      <c r="J25" s="130" t="s">
        <v>869</v>
      </c>
    </row>
    <row r="26" spans="1:10" ht="64.5" thickBot="1" x14ac:dyDescent="0.3">
      <c r="A26" s="4" t="s">
        <v>13</v>
      </c>
      <c r="B26" s="42">
        <v>2</v>
      </c>
      <c r="C26" s="3">
        <v>2</v>
      </c>
      <c r="D26" s="36">
        <v>2</v>
      </c>
      <c r="E26" s="44">
        <f t="shared" si="2"/>
        <v>1</v>
      </c>
      <c r="F26" s="130" t="s">
        <v>870</v>
      </c>
      <c r="G26" s="60">
        <v>2</v>
      </c>
      <c r="H26" s="15">
        <v>2</v>
      </c>
      <c r="I26" s="16">
        <f t="shared" si="0"/>
        <v>1</v>
      </c>
      <c r="J26" s="130" t="s">
        <v>870</v>
      </c>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2</v>
      </c>
      <c r="H27" s="24">
        <f>SUM(H28:H29)</f>
        <v>2</v>
      </c>
      <c r="I27" s="26">
        <f>(H27/B27)</f>
        <v>0.5</v>
      </c>
      <c r="J27" s="46" t="str">
        <f>IF(I27&gt;=0.5,"Đạt","Không đạt")</f>
        <v>Đạt</v>
      </c>
    </row>
    <row r="28" spans="1:10" ht="96.75" thickBot="1" x14ac:dyDescent="0.3">
      <c r="A28" s="6" t="s">
        <v>15</v>
      </c>
      <c r="B28" s="42">
        <v>2</v>
      </c>
      <c r="C28" s="3">
        <v>2</v>
      </c>
      <c r="D28" s="36">
        <v>0</v>
      </c>
      <c r="E28" s="44">
        <f t="shared" ref="E28:E29" si="3">(D28/B28)</f>
        <v>0</v>
      </c>
      <c r="F28" s="130" t="s">
        <v>871</v>
      </c>
      <c r="G28" s="60">
        <v>0</v>
      </c>
      <c r="H28" s="15">
        <v>0</v>
      </c>
      <c r="I28" s="16">
        <f t="shared" si="0"/>
        <v>0</v>
      </c>
      <c r="J28" s="380" t="s">
        <v>873</v>
      </c>
    </row>
    <row r="29" spans="1:10" ht="60.75" thickBot="1" x14ac:dyDescent="0.3">
      <c r="A29" s="4" t="s">
        <v>16</v>
      </c>
      <c r="B29" s="42">
        <v>2</v>
      </c>
      <c r="C29" s="3">
        <v>2</v>
      </c>
      <c r="D29" s="36">
        <v>2</v>
      </c>
      <c r="E29" s="44">
        <f t="shared" si="3"/>
        <v>1</v>
      </c>
      <c r="F29" s="130" t="s">
        <v>872</v>
      </c>
      <c r="G29" s="60">
        <v>2</v>
      </c>
      <c r="H29" s="15">
        <v>2</v>
      </c>
      <c r="I29" s="16">
        <f t="shared" si="0"/>
        <v>1</v>
      </c>
      <c r="J29" s="130" t="s">
        <v>874</v>
      </c>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51</v>
      </c>
      <c r="H30" s="21">
        <f>SUM(H31,H34,H41,H46,H49,H52,H55,H60,H63)</f>
        <v>50</v>
      </c>
      <c r="I30" s="22">
        <f t="shared" si="0"/>
        <v>0.96153846153846156</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130" t="s">
        <v>875</v>
      </c>
      <c r="G32" s="60">
        <v>2</v>
      </c>
      <c r="H32" s="15">
        <v>2</v>
      </c>
      <c r="I32" s="16">
        <f t="shared" si="0"/>
        <v>1</v>
      </c>
      <c r="J32" s="130" t="s">
        <v>877</v>
      </c>
    </row>
    <row r="33" spans="1:10" ht="24.75" thickBot="1" x14ac:dyDescent="0.3">
      <c r="A33" s="6" t="s">
        <v>20</v>
      </c>
      <c r="B33" s="42">
        <v>2</v>
      </c>
      <c r="C33" s="3">
        <v>2</v>
      </c>
      <c r="D33" s="36">
        <v>2</v>
      </c>
      <c r="E33" s="44">
        <f t="shared" si="4"/>
        <v>1</v>
      </c>
      <c r="F33" s="130" t="s">
        <v>876</v>
      </c>
      <c r="G33" s="60">
        <v>2</v>
      </c>
      <c r="H33" s="15">
        <v>2</v>
      </c>
      <c r="I33" s="16">
        <f t="shared" si="0"/>
        <v>1</v>
      </c>
      <c r="J33" s="130" t="s">
        <v>876</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12</v>
      </c>
      <c r="H34" s="24">
        <f>SUM(H35:H40)</f>
        <v>12</v>
      </c>
      <c r="I34" s="26">
        <f t="shared" si="0"/>
        <v>1</v>
      </c>
      <c r="J34" s="172" t="str">
        <f>IF(I34&gt;=0.5,"Đạt","Không đạt")</f>
        <v>Đạt</v>
      </c>
    </row>
    <row r="35" spans="1:10" ht="51.75" thickBot="1" x14ac:dyDescent="0.3">
      <c r="A35" s="8" t="s">
        <v>22</v>
      </c>
      <c r="B35" s="42">
        <v>2</v>
      </c>
      <c r="C35" s="3">
        <v>2</v>
      </c>
      <c r="D35" s="36">
        <v>2</v>
      </c>
      <c r="E35" s="44">
        <f t="shared" ref="E35:E40" si="5">(D35/B35)</f>
        <v>1</v>
      </c>
      <c r="F35" s="130" t="s">
        <v>95</v>
      </c>
      <c r="G35" s="60">
        <v>2</v>
      </c>
      <c r="H35" s="15">
        <v>2</v>
      </c>
      <c r="I35" s="16">
        <f t="shared" si="0"/>
        <v>1</v>
      </c>
      <c r="J35" s="130" t="s">
        <v>95</v>
      </c>
    </row>
    <row r="36" spans="1:10" ht="36.75" thickBot="1" x14ac:dyDescent="0.3">
      <c r="A36" s="6" t="s">
        <v>23</v>
      </c>
      <c r="B36" s="42">
        <v>2</v>
      </c>
      <c r="C36" s="3">
        <v>2</v>
      </c>
      <c r="D36" s="36">
        <v>2</v>
      </c>
      <c r="E36" s="44">
        <f t="shared" si="5"/>
        <v>1</v>
      </c>
      <c r="F36" s="130" t="s">
        <v>96</v>
      </c>
      <c r="G36" s="60">
        <v>2</v>
      </c>
      <c r="H36" s="15">
        <v>2</v>
      </c>
      <c r="I36" s="16">
        <f t="shared" si="0"/>
        <v>1</v>
      </c>
      <c r="J36" s="130" t="s">
        <v>878</v>
      </c>
    </row>
    <row r="37" spans="1:10" ht="48.75" thickBot="1" x14ac:dyDescent="0.3">
      <c r="A37" s="6" t="s">
        <v>24</v>
      </c>
      <c r="B37" s="42">
        <v>2</v>
      </c>
      <c r="C37" s="3">
        <v>2</v>
      </c>
      <c r="D37" s="36">
        <v>2</v>
      </c>
      <c r="E37" s="44">
        <f t="shared" si="5"/>
        <v>1</v>
      </c>
      <c r="F37" s="130" t="s">
        <v>155</v>
      </c>
      <c r="G37" s="60">
        <v>2</v>
      </c>
      <c r="H37" s="15">
        <v>2</v>
      </c>
      <c r="I37" s="16">
        <f t="shared" si="0"/>
        <v>1</v>
      </c>
      <c r="J37" s="130" t="s">
        <v>500</v>
      </c>
    </row>
    <row r="38" spans="1:10" ht="72.75" thickBot="1" x14ac:dyDescent="0.3">
      <c r="A38" s="6" t="s">
        <v>25</v>
      </c>
      <c r="B38" s="42">
        <v>2</v>
      </c>
      <c r="C38" s="3">
        <v>2</v>
      </c>
      <c r="D38" s="36">
        <v>2</v>
      </c>
      <c r="E38" s="44">
        <f t="shared" si="5"/>
        <v>1</v>
      </c>
      <c r="F38" s="130" t="s">
        <v>500</v>
      </c>
      <c r="G38" s="60">
        <v>2</v>
      </c>
      <c r="H38" s="15">
        <v>2</v>
      </c>
      <c r="I38" s="16">
        <f t="shared" si="0"/>
        <v>1</v>
      </c>
      <c r="J38" s="244" t="s">
        <v>882</v>
      </c>
    </row>
    <row r="39" spans="1:10" ht="36.75" thickBot="1" x14ac:dyDescent="0.3">
      <c r="A39" s="6" t="s">
        <v>26</v>
      </c>
      <c r="B39" s="42">
        <v>2</v>
      </c>
      <c r="C39" s="3">
        <v>2</v>
      </c>
      <c r="D39" s="36">
        <v>2</v>
      </c>
      <c r="E39" s="44">
        <f t="shared" si="5"/>
        <v>1</v>
      </c>
      <c r="F39" s="130" t="s">
        <v>618</v>
      </c>
      <c r="G39" s="60">
        <v>2</v>
      </c>
      <c r="H39" s="15">
        <v>2</v>
      </c>
      <c r="I39" s="16">
        <f t="shared" si="0"/>
        <v>1</v>
      </c>
      <c r="J39" s="130" t="s">
        <v>880</v>
      </c>
    </row>
    <row r="40" spans="1:10" ht="60.75" thickBot="1" x14ac:dyDescent="0.3">
      <c r="A40" s="6" t="s">
        <v>27</v>
      </c>
      <c r="B40" s="42">
        <v>2</v>
      </c>
      <c r="C40" s="3">
        <v>2</v>
      </c>
      <c r="D40" s="36">
        <v>2</v>
      </c>
      <c r="E40" s="44">
        <f t="shared" si="5"/>
        <v>1</v>
      </c>
      <c r="F40" s="130" t="s">
        <v>879</v>
      </c>
      <c r="G40" s="60">
        <v>2</v>
      </c>
      <c r="H40" s="15">
        <v>2</v>
      </c>
      <c r="I40" s="16">
        <f t="shared" si="0"/>
        <v>1</v>
      </c>
      <c r="J40" s="130" t="s">
        <v>879</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130" t="s">
        <v>547</v>
      </c>
      <c r="G42" s="60">
        <v>2</v>
      </c>
      <c r="H42" s="15">
        <v>2</v>
      </c>
      <c r="I42" s="16">
        <f t="shared" si="0"/>
        <v>1</v>
      </c>
      <c r="J42" s="130" t="s">
        <v>883</v>
      </c>
    </row>
    <row r="43" spans="1:10" ht="36.75" thickBot="1" x14ac:dyDescent="0.3">
      <c r="A43" s="6" t="s">
        <v>30</v>
      </c>
      <c r="B43" s="42">
        <v>2</v>
      </c>
      <c r="C43" s="3">
        <v>2</v>
      </c>
      <c r="D43" s="36">
        <v>2</v>
      </c>
      <c r="E43" s="44">
        <f t="shared" si="6"/>
        <v>1</v>
      </c>
      <c r="F43" s="130" t="s">
        <v>577</v>
      </c>
      <c r="G43" s="60">
        <v>2</v>
      </c>
      <c r="H43" s="15">
        <v>2</v>
      </c>
      <c r="I43" s="16">
        <f t="shared" si="0"/>
        <v>1</v>
      </c>
      <c r="J43" s="130" t="s">
        <v>577</v>
      </c>
    </row>
    <row r="44" spans="1:10" ht="48.75" thickBot="1" x14ac:dyDescent="0.3">
      <c r="A44" s="6" t="s">
        <v>31</v>
      </c>
      <c r="B44" s="42">
        <v>2</v>
      </c>
      <c r="C44" s="3">
        <v>2</v>
      </c>
      <c r="D44" s="36">
        <v>2</v>
      </c>
      <c r="E44" s="44">
        <f t="shared" si="6"/>
        <v>1</v>
      </c>
      <c r="F44" s="130" t="s">
        <v>103</v>
      </c>
      <c r="G44" s="60">
        <v>2</v>
      </c>
      <c r="H44" s="15">
        <v>2</v>
      </c>
      <c r="I44" s="16">
        <f t="shared" si="0"/>
        <v>1</v>
      </c>
      <c r="J44" s="130" t="s">
        <v>103</v>
      </c>
    </row>
    <row r="45" spans="1:10" ht="84.75" thickBot="1" x14ac:dyDescent="0.3">
      <c r="A45" s="6" t="s">
        <v>32</v>
      </c>
      <c r="B45" s="42">
        <v>2</v>
      </c>
      <c r="C45" s="3">
        <v>2</v>
      </c>
      <c r="D45" s="36">
        <v>2</v>
      </c>
      <c r="E45" s="44">
        <f t="shared" si="6"/>
        <v>1</v>
      </c>
      <c r="F45" s="130" t="s">
        <v>103</v>
      </c>
      <c r="G45" s="60">
        <v>2</v>
      </c>
      <c r="H45" s="15">
        <v>2</v>
      </c>
      <c r="I45" s="16">
        <f t="shared" si="0"/>
        <v>1</v>
      </c>
      <c r="J45" s="244" t="s">
        <v>881</v>
      </c>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172" t="str">
        <f>IF(I46&gt;=0.5,"Đạt","Không đạt")</f>
        <v>Đạt</v>
      </c>
    </row>
    <row r="47" spans="1:10" ht="60.75" thickBot="1" x14ac:dyDescent="0.3">
      <c r="A47" s="6" t="s">
        <v>33</v>
      </c>
      <c r="B47" s="42">
        <v>2</v>
      </c>
      <c r="C47" s="3">
        <v>2</v>
      </c>
      <c r="D47" s="36">
        <v>2</v>
      </c>
      <c r="E47" s="44">
        <f t="shared" ref="E47:E48" si="7">(D47/B47)</f>
        <v>1</v>
      </c>
      <c r="F47" s="130" t="s">
        <v>104</v>
      </c>
      <c r="G47" s="60">
        <v>2</v>
      </c>
      <c r="H47" s="15">
        <v>2</v>
      </c>
      <c r="I47" s="16">
        <f t="shared" si="0"/>
        <v>1</v>
      </c>
      <c r="J47" s="244" t="s">
        <v>549</v>
      </c>
    </row>
    <row r="48" spans="1:10" ht="60.75" thickBot="1" x14ac:dyDescent="0.3">
      <c r="A48" s="6" t="s">
        <v>34</v>
      </c>
      <c r="B48" s="42">
        <v>2</v>
      </c>
      <c r="C48" s="3">
        <v>2</v>
      </c>
      <c r="D48" s="36">
        <v>2</v>
      </c>
      <c r="E48" s="44">
        <f t="shared" si="7"/>
        <v>1</v>
      </c>
      <c r="F48" s="130" t="s">
        <v>104</v>
      </c>
      <c r="G48" s="60">
        <v>2</v>
      </c>
      <c r="H48" s="15">
        <v>2</v>
      </c>
      <c r="I48" s="16">
        <f t="shared" si="0"/>
        <v>1</v>
      </c>
      <c r="J48" s="244" t="s">
        <v>549</v>
      </c>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3</v>
      </c>
      <c r="I49" s="26">
        <f t="shared" si="0"/>
        <v>0.75</v>
      </c>
      <c r="J49" s="48" t="str">
        <f>IF(I49&gt;=0.5,"Đạt","Không đạt")</f>
        <v>Đạt</v>
      </c>
    </row>
    <row r="50" spans="1:10" ht="36.75" thickBot="1" x14ac:dyDescent="0.3">
      <c r="A50" s="6" t="s">
        <v>35</v>
      </c>
      <c r="B50" s="42">
        <v>2</v>
      </c>
      <c r="C50" s="3">
        <v>2</v>
      </c>
      <c r="D50" s="36">
        <v>2</v>
      </c>
      <c r="E50" s="44">
        <f t="shared" ref="E50:E51" si="8">(D50/B50)</f>
        <v>1</v>
      </c>
      <c r="F50" s="130" t="s">
        <v>162</v>
      </c>
      <c r="G50" s="60">
        <v>2</v>
      </c>
      <c r="H50" s="15">
        <v>2</v>
      </c>
      <c r="I50" s="16">
        <f t="shared" si="0"/>
        <v>1</v>
      </c>
      <c r="J50" s="130" t="s">
        <v>162</v>
      </c>
    </row>
    <row r="51" spans="1:10" ht="28.5" thickBot="1" x14ac:dyDescent="0.3">
      <c r="A51" s="4" t="s">
        <v>36</v>
      </c>
      <c r="B51" s="42">
        <v>2</v>
      </c>
      <c r="C51" s="3">
        <v>2</v>
      </c>
      <c r="D51" s="36">
        <v>2</v>
      </c>
      <c r="E51" s="44">
        <f t="shared" si="8"/>
        <v>1</v>
      </c>
      <c r="F51" s="130" t="s">
        <v>884</v>
      </c>
      <c r="G51" s="60">
        <v>1</v>
      </c>
      <c r="H51" s="15">
        <v>1</v>
      </c>
      <c r="I51" s="16">
        <f t="shared" si="0"/>
        <v>0.5</v>
      </c>
      <c r="J51" s="130" t="s">
        <v>647</v>
      </c>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4</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130" t="s">
        <v>887</v>
      </c>
      <c r="G53" s="60">
        <v>2</v>
      </c>
      <c r="H53" s="15">
        <v>2</v>
      </c>
      <c r="I53" s="16">
        <f t="shared" si="0"/>
        <v>1</v>
      </c>
      <c r="J53" s="201" t="s">
        <v>885</v>
      </c>
    </row>
    <row r="54" spans="1:10" ht="120.75" thickBot="1" x14ac:dyDescent="0.3">
      <c r="A54" s="6" t="s">
        <v>38</v>
      </c>
      <c r="B54" s="42">
        <v>2</v>
      </c>
      <c r="C54" s="3">
        <v>2</v>
      </c>
      <c r="D54" s="36">
        <v>2</v>
      </c>
      <c r="E54" s="44">
        <f t="shared" si="9"/>
        <v>1</v>
      </c>
      <c r="F54" s="130" t="s">
        <v>887</v>
      </c>
      <c r="G54" s="60">
        <v>2</v>
      </c>
      <c r="H54" s="15">
        <v>2</v>
      </c>
      <c r="I54" s="16">
        <f t="shared" si="0"/>
        <v>1</v>
      </c>
      <c r="J54" s="381" t="s">
        <v>886</v>
      </c>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8</v>
      </c>
      <c r="H55" s="24">
        <f>SUM(H56:H59)</f>
        <v>8</v>
      </c>
      <c r="I55" s="26">
        <f t="shared" si="0"/>
        <v>1</v>
      </c>
      <c r="J55" s="48" t="str">
        <f>IF(I55&gt;=0.5,"Đạt","Không đạt")</f>
        <v>Đạt</v>
      </c>
    </row>
    <row r="56" spans="1:10" ht="84.75" thickBot="1" x14ac:dyDescent="0.3">
      <c r="A56" s="6" t="s">
        <v>39</v>
      </c>
      <c r="B56" s="42">
        <v>2</v>
      </c>
      <c r="C56" s="3">
        <v>2</v>
      </c>
      <c r="D56" s="36">
        <v>2</v>
      </c>
      <c r="E56" s="44">
        <f t="shared" ref="E56:E59" si="10">(D56/B56)</f>
        <v>1</v>
      </c>
      <c r="F56" s="130" t="s">
        <v>892</v>
      </c>
      <c r="G56" s="60">
        <v>2</v>
      </c>
      <c r="H56" s="15">
        <v>2</v>
      </c>
      <c r="I56" s="16">
        <f t="shared" si="0"/>
        <v>1</v>
      </c>
      <c r="J56" s="130" t="s">
        <v>888</v>
      </c>
    </row>
    <row r="57" spans="1:10" ht="72.75" thickBot="1" x14ac:dyDescent="0.3">
      <c r="A57" s="6" t="s">
        <v>40</v>
      </c>
      <c r="B57" s="42">
        <v>2</v>
      </c>
      <c r="C57" s="3">
        <v>2</v>
      </c>
      <c r="D57" s="36">
        <v>2</v>
      </c>
      <c r="E57" s="44">
        <f t="shared" si="10"/>
        <v>1</v>
      </c>
      <c r="F57" s="130" t="s">
        <v>893</v>
      </c>
      <c r="G57" s="60">
        <v>2</v>
      </c>
      <c r="H57" s="15">
        <v>2</v>
      </c>
      <c r="I57" s="16">
        <f t="shared" si="0"/>
        <v>1</v>
      </c>
      <c r="J57" s="130" t="s">
        <v>889</v>
      </c>
    </row>
    <row r="58" spans="1:10" ht="48.75" thickBot="1" x14ac:dyDescent="0.3">
      <c r="A58" s="6" t="s">
        <v>41</v>
      </c>
      <c r="B58" s="42">
        <v>2</v>
      </c>
      <c r="C58" s="3">
        <v>2</v>
      </c>
      <c r="D58" s="36">
        <v>2</v>
      </c>
      <c r="E58" s="44">
        <f t="shared" si="10"/>
        <v>1</v>
      </c>
      <c r="F58" s="130" t="s">
        <v>894</v>
      </c>
      <c r="G58" s="60">
        <v>2</v>
      </c>
      <c r="H58" s="15">
        <v>2</v>
      </c>
      <c r="I58" s="16">
        <f t="shared" si="0"/>
        <v>1</v>
      </c>
      <c r="J58" s="130" t="s">
        <v>890</v>
      </c>
    </row>
    <row r="59" spans="1:10" ht="84.75" thickBot="1" x14ac:dyDescent="0.3">
      <c r="A59" s="6" t="s">
        <v>42</v>
      </c>
      <c r="B59" s="42">
        <v>2</v>
      </c>
      <c r="C59" s="3">
        <v>2</v>
      </c>
      <c r="D59" s="36">
        <v>2</v>
      </c>
      <c r="E59" s="44">
        <f t="shared" si="10"/>
        <v>1</v>
      </c>
      <c r="F59" s="130" t="s">
        <v>624</v>
      </c>
      <c r="G59" s="60">
        <v>2</v>
      </c>
      <c r="H59" s="15">
        <v>2</v>
      </c>
      <c r="I59" s="16">
        <f t="shared" si="0"/>
        <v>1</v>
      </c>
      <c r="J59" s="244" t="s">
        <v>891</v>
      </c>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130" t="s">
        <v>113</v>
      </c>
      <c r="G61" s="60">
        <v>2</v>
      </c>
      <c r="H61" s="15">
        <v>2</v>
      </c>
      <c r="I61" s="16">
        <f t="shared" si="0"/>
        <v>1</v>
      </c>
      <c r="J61" s="130" t="s">
        <v>113</v>
      </c>
    </row>
    <row r="62" spans="1:10" ht="84.75" thickBot="1" x14ac:dyDescent="0.3">
      <c r="A62" s="6" t="s">
        <v>44</v>
      </c>
      <c r="B62" s="42">
        <v>2</v>
      </c>
      <c r="C62" s="14">
        <v>2</v>
      </c>
      <c r="D62" s="36">
        <v>2</v>
      </c>
      <c r="E62" s="44">
        <f t="shared" si="11"/>
        <v>1</v>
      </c>
      <c r="F62" s="130" t="s">
        <v>625</v>
      </c>
      <c r="G62" s="60">
        <v>2</v>
      </c>
      <c r="H62" s="15">
        <v>2</v>
      </c>
      <c r="I62" s="16">
        <f t="shared" si="0"/>
        <v>1</v>
      </c>
      <c r="J62" s="130" t="s">
        <v>625</v>
      </c>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4</v>
      </c>
      <c r="H63" s="24">
        <f>SUM(H64:H65)</f>
        <v>3</v>
      </c>
      <c r="I63" s="26">
        <f t="shared" si="0"/>
        <v>0.75</v>
      </c>
      <c r="J63" s="24" t="str">
        <f>IF(I63&gt;=0.5,"Đạt","Không đạt")</f>
        <v>Đạt</v>
      </c>
    </row>
    <row r="64" spans="1:10" ht="84.75" thickBot="1" x14ac:dyDescent="0.3">
      <c r="A64" s="9" t="s">
        <v>45</v>
      </c>
      <c r="B64" s="42">
        <v>2</v>
      </c>
      <c r="C64" s="14">
        <v>2</v>
      </c>
      <c r="D64" s="36">
        <v>2</v>
      </c>
      <c r="E64" s="44">
        <f t="shared" ref="E64:E65" si="12">(D64/B64)</f>
        <v>1</v>
      </c>
      <c r="F64" s="130" t="s">
        <v>113</v>
      </c>
      <c r="G64" s="60">
        <v>2</v>
      </c>
      <c r="H64" s="15">
        <v>1</v>
      </c>
      <c r="I64" s="16">
        <f t="shared" si="0"/>
        <v>0.5</v>
      </c>
      <c r="J64" s="130" t="s">
        <v>113</v>
      </c>
    </row>
    <row r="65" spans="1:10" ht="108.75" thickBot="1" x14ac:dyDescent="0.3">
      <c r="A65" s="9" t="s">
        <v>46</v>
      </c>
      <c r="B65" s="42">
        <v>2</v>
      </c>
      <c r="C65" s="14">
        <v>2</v>
      </c>
      <c r="D65" s="36">
        <v>2</v>
      </c>
      <c r="E65" s="44">
        <f t="shared" si="12"/>
        <v>1</v>
      </c>
      <c r="F65" s="130" t="s">
        <v>895</v>
      </c>
      <c r="G65" s="60">
        <v>2</v>
      </c>
      <c r="H65" s="15">
        <v>2</v>
      </c>
      <c r="I65" s="16">
        <f t="shared" si="0"/>
        <v>1</v>
      </c>
      <c r="J65" s="130" t="s">
        <v>895</v>
      </c>
    </row>
    <row r="66" spans="1:10" s="17" customFormat="1" ht="63.75" thickBot="1" x14ac:dyDescent="0.3">
      <c r="A66" s="29" t="s">
        <v>47</v>
      </c>
      <c r="B66" s="21">
        <f>SUM(B67,B72,B75)</f>
        <v>16</v>
      </c>
      <c r="C66" s="21">
        <f>SUM(C67,C72,C75)</f>
        <v>16</v>
      </c>
      <c r="D66" s="21">
        <f>SUM(D67,D72,D75)</f>
        <v>16</v>
      </c>
      <c r="E66" s="22">
        <f>(D66/B66)</f>
        <v>1</v>
      </c>
      <c r="F66" s="40" t="str">
        <f>IF(E66&gt;=0.5,"Đạt","Không đạt")</f>
        <v>Đạt</v>
      </c>
      <c r="G66" s="21">
        <f>SUM(G67,G72,G75)</f>
        <v>16</v>
      </c>
      <c r="H66" s="21">
        <f>SUM(H67,H72,H75)</f>
        <v>16</v>
      </c>
      <c r="I66" s="22">
        <f t="shared" si="0"/>
        <v>1</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8</v>
      </c>
      <c r="H67" s="24">
        <f>SUM(H68:H71)</f>
        <v>8</v>
      </c>
      <c r="I67" s="26">
        <f t="shared" si="0"/>
        <v>1</v>
      </c>
      <c r="J67" s="24" t="str">
        <f>IF(I67&gt;=0.5,"Đạt","Không đạt")</f>
        <v>Đạt</v>
      </c>
    </row>
    <row r="68" spans="1:10" ht="144.75" thickBot="1" x14ac:dyDescent="0.3">
      <c r="A68" s="9" t="s">
        <v>49</v>
      </c>
      <c r="B68" s="42">
        <v>2</v>
      </c>
      <c r="C68" s="14">
        <v>2</v>
      </c>
      <c r="D68" s="36">
        <v>2</v>
      </c>
      <c r="E68" s="44">
        <f t="shared" ref="E68:E71" si="13">(D68/B68)</f>
        <v>1</v>
      </c>
      <c r="F68" s="244" t="s">
        <v>896</v>
      </c>
      <c r="G68" s="60">
        <v>2</v>
      </c>
      <c r="H68" s="15">
        <v>2</v>
      </c>
      <c r="I68" s="16">
        <f t="shared" si="0"/>
        <v>1</v>
      </c>
      <c r="J68" s="244" t="s">
        <v>896</v>
      </c>
    </row>
    <row r="69" spans="1:10" ht="25.5" thickBot="1" x14ac:dyDescent="0.3">
      <c r="A69" s="9" t="s">
        <v>50</v>
      </c>
      <c r="B69" s="42">
        <v>2</v>
      </c>
      <c r="C69" s="14">
        <v>2</v>
      </c>
      <c r="D69" s="36">
        <v>2</v>
      </c>
      <c r="E69" s="44">
        <f t="shared" si="13"/>
        <v>1</v>
      </c>
      <c r="F69" s="201" t="s">
        <v>897</v>
      </c>
      <c r="G69" s="60">
        <v>2</v>
      </c>
      <c r="H69" s="15">
        <v>2</v>
      </c>
      <c r="I69" s="16">
        <f t="shared" si="0"/>
        <v>1</v>
      </c>
      <c r="J69" s="201" t="s">
        <v>897</v>
      </c>
    </row>
    <row r="70" spans="1:10" ht="120.75" thickBot="1" x14ac:dyDescent="0.3">
      <c r="A70" s="9" t="s">
        <v>51</v>
      </c>
      <c r="B70" s="42">
        <v>2</v>
      </c>
      <c r="C70" s="14">
        <v>2</v>
      </c>
      <c r="D70" s="36">
        <v>2</v>
      </c>
      <c r="E70" s="44">
        <f t="shared" si="13"/>
        <v>1</v>
      </c>
      <c r="F70" s="382" t="s">
        <v>898</v>
      </c>
      <c r="G70" s="60">
        <v>2</v>
      </c>
      <c r="H70" s="15">
        <v>2</v>
      </c>
      <c r="I70" s="16">
        <f t="shared" si="0"/>
        <v>1</v>
      </c>
      <c r="J70" s="382" t="s">
        <v>898</v>
      </c>
    </row>
    <row r="71" spans="1:10" ht="96.75" thickBot="1" x14ac:dyDescent="0.3">
      <c r="A71" s="9" t="s">
        <v>52</v>
      </c>
      <c r="B71" s="42">
        <v>2</v>
      </c>
      <c r="C71" s="14">
        <v>2</v>
      </c>
      <c r="D71" s="36">
        <v>2</v>
      </c>
      <c r="E71" s="44">
        <f t="shared" si="13"/>
        <v>1</v>
      </c>
      <c r="F71" s="256" t="s">
        <v>899</v>
      </c>
      <c r="G71" s="60">
        <v>2</v>
      </c>
      <c r="H71" s="15">
        <v>2</v>
      </c>
      <c r="I71" s="16">
        <f t="shared" si="0"/>
        <v>1</v>
      </c>
      <c r="J71" s="256" t="s">
        <v>899</v>
      </c>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4</v>
      </c>
      <c r="H72" s="24">
        <f>SUM(H73:H74)</f>
        <v>4</v>
      </c>
      <c r="I72" s="26">
        <f t="shared" si="0"/>
        <v>1</v>
      </c>
      <c r="J72" s="24" t="str">
        <f>IF(I72&gt;=0.5,"Đạt","Không đạt")</f>
        <v>Đạt</v>
      </c>
    </row>
    <row r="73" spans="1:10" ht="96.75" thickBot="1" x14ac:dyDescent="0.3">
      <c r="A73" s="9" t="s">
        <v>53</v>
      </c>
      <c r="B73" s="42">
        <v>2</v>
      </c>
      <c r="C73" s="14">
        <v>2</v>
      </c>
      <c r="D73" s="36">
        <v>2</v>
      </c>
      <c r="E73" s="44">
        <f t="shared" ref="E73:E74" si="14">(D73/B73)</f>
        <v>1</v>
      </c>
      <c r="F73" s="130" t="s">
        <v>630</v>
      </c>
      <c r="G73" s="60">
        <v>2</v>
      </c>
      <c r="H73" s="15">
        <v>2</v>
      </c>
      <c r="I73" s="16">
        <f t="shared" si="0"/>
        <v>1</v>
      </c>
      <c r="J73" s="130" t="s">
        <v>900</v>
      </c>
    </row>
    <row r="74" spans="1:10" ht="48.75" thickBot="1" x14ac:dyDescent="0.3">
      <c r="A74" s="9" t="s">
        <v>54</v>
      </c>
      <c r="B74" s="42">
        <v>2</v>
      </c>
      <c r="C74" s="14">
        <v>2</v>
      </c>
      <c r="D74" s="36">
        <v>2</v>
      </c>
      <c r="E74" s="44">
        <f t="shared" si="14"/>
        <v>1</v>
      </c>
      <c r="F74" s="130" t="s">
        <v>631</v>
      </c>
      <c r="G74" s="60">
        <v>2</v>
      </c>
      <c r="H74" s="15">
        <v>2</v>
      </c>
      <c r="I74" s="16">
        <f t="shared" si="0"/>
        <v>1</v>
      </c>
      <c r="J74" s="130" t="s">
        <v>901</v>
      </c>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4</v>
      </c>
      <c r="H75" s="24">
        <f>SUM(H76:H77)</f>
        <v>4</v>
      </c>
      <c r="I75" s="26">
        <f t="shared" si="0"/>
        <v>1</v>
      </c>
      <c r="J75" s="24" t="str">
        <f>IF(I75&gt;=0.5,"Đạt","Không đạt")</f>
        <v>Đạt</v>
      </c>
    </row>
    <row r="76" spans="1:10" ht="72.75" thickBot="1" x14ac:dyDescent="0.3">
      <c r="A76" s="9" t="s">
        <v>55</v>
      </c>
      <c r="B76" s="42">
        <v>2</v>
      </c>
      <c r="C76" s="14">
        <v>2</v>
      </c>
      <c r="D76" s="36">
        <v>2</v>
      </c>
      <c r="E76" s="44">
        <f t="shared" ref="E76:E77" si="15">(D76/B76)</f>
        <v>1</v>
      </c>
      <c r="F76" s="130" t="s">
        <v>902</v>
      </c>
      <c r="G76" s="60">
        <v>2</v>
      </c>
      <c r="H76" s="15">
        <v>2</v>
      </c>
      <c r="I76" s="16">
        <f t="shared" si="0"/>
        <v>1</v>
      </c>
      <c r="J76" s="130" t="s">
        <v>903</v>
      </c>
    </row>
    <row r="77" spans="1:10" ht="36.75" thickBot="1" x14ac:dyDescent="0.3">
      <c r="A77" s="9" t="s">
        <v>56</v>
      </c>
      <c r="B77" s="42">
        <v>2</v>
      </c>
      <c r="C77" s="14">
        <v>2</v>
      </c>
      <c r="D77" s="36">
        <v>2</v>
      </c>
      <c r="E77" s="44">
        <f t="shared" si="15"/>
        <v>1</v>
      </c>
      <c r="F77" s="130" t="s">
        <v>633</v>
      </c>
      <c r="G77" s="60">
        <v>2</v>
      </c>
      <c r="H77" s="15">
        <v>2</v>
      </c>
      <c r="I77" s="16">
        <f t="shared" si="0"/>
        <v>1</v>
      </c>
      <c r="J77" s="351" t="s">
        <v>904</v>
      </c>
    </row>
    <row r="78" spans="1:10" ht="24.75" thickBot="1" x14ac:dyDescent="0.3">
      <c r="A78" s="10" t="s">
        <v>57</v>
      </c>
      <c r="B78" s="41">
        <f>SUM(B16,B30,B66)</f>
        <v>88</v>
      </c>
      <c r="C78" s="5">
        <f>SUM(C16,C30,C66)</f>
        <v>88</v>
      </c>
      <c r="D78" s="12">
        <f>SUM(D16,D30,D66)</f>
        <v>86</v>
      </c>
      <c r="E78" s="57">
        <f>(D78/B78)</f>
        <v>0.97727272727272729</v>
      </c>
      <c r="F78" s="3"/>
      <c r="G78" s="59">
        <f>SUM(G16,G30,G66)</f>
        <v>85</v>
      </c>
      <c r="H78" s="12">
        <f>SUM(H16,H30,H66)</f>
        <v>84</v>
      </c>
      <c r="I78" s="57">
        <f t="shared" si="0"/>
        <v>0.95454545454545459</v>
      </c>
      <c r="J78" s="352" t="s">
        <v>905</v>
      </c>
    </row>
    <row r="79" spans="1:10" ht="16.5" thickBot="1" x14ac:dyDescent="0.3">
      <c r="A79" s="10" t="s">
        <v>58</v>
      </c>
      <c r="B79" s="41">
        <v>100</v>
      </c>
      <c r="C79" s="5">
        <f>(C78*B79)/B78</f>
        <v>100</v>
      </c>
      <c r="D79" s="13">
        <f>(D78*B79)/B78</f>
        <v>97.727272727272734</v>
      </c>
      <c r="E79" s="57">
        <f>(D79/B79)</f>
        <v>0.97727272727272729</v>
      </c>
      <c r="F79" s="3"/>
      <c r="G79" s="61">
        <f>(G78/B78)*100</f>
        <v>96.590909090909093</v>
      </c>
      <c r="H79" s="13">
        <f>(H78*B79)/B78</f>
        <v>95.454545454545453</v>
      </c>
      <c r="I79" s="57">
        <f t="shared" si="0"/>
        <v>0.95454545454545459</v>
      </c>
      <c r="J79" s="3"/>
    </row>
    <row r="80" spans="1:10" ht="36" customHeight="1" thickBot="1" x14ac:dyDescent="0.3">
      <c r="A80" s="10" t="s">
        <v>59</v>
      </c>
      <c r="B80" s="11"/>
      <c r="C80" s="11"/>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400"/>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95" t="s">
        <v>74</v>
      </c>
      <c r="B82" s="396"/>
      <c r="C82" s="396"/>
      <c r="D82" s="396"/>
      <c r="E82" s="396"/>
      <c r="H82" s="397" t="s">
        <v>75</v>
      </c>
      <c r="I82" s="398"/>
      <c r="J82" s="398"/>
    </row>
    <row r="86" spans="1:10" ht="15.6" customHeight="1" x14ac:dyDescent="0.25">
      <c r="A86" s="394" t="s">
        <v>81</v>
      </c>
      <c r="B86" s="394"/>
      <c r="C86" s="394"/>
      <c r="D86" s="394"/>
      <c r="I86" s="392" t="s">
        <v>80</v>
      </c>
      <c r="J86" s="393"/>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7285DE52-0901-44F7-9F10-AE52CFAE4757}"/>
    <hyperlink ref="A28" r:id="rId2" display="https://thuvienphapluat.vn/phap-luat/tim-van-ban.aspx?keyword=03/2014/TT-BTTTT&amp;area=2&amp;type=0&amp;match=False&amp;vc=True&amp;lan=1" xr:uid="{5355DF01-48AC-4573-9787-5013EAC8C873}"/>
  </hyperlinks>
  <pageMargins left="0.7" right="0.7" top="0.75" bottom="0.75" header="0.3" footer="0.3"/>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F7DC4-DD02-4F8B-AF71-00015A545C61}">
  <sheetPr codeName="Sheet4"/>
  <dimension ref="A6:M89"/>
  <sheetViews>
    <sheetView topLeftCell="A40" workbookViewId="0">
      <selection activeCell="J76" sqref="J76"/>
    </sheetView>
  </sheetViews>
  <sheetFormatPr defaultRowHeight="15.75" x14ac:dyDescent="0.25"/>
  <cols>
    <col min="1" max="1" width="25.85546875" style="68" customWidth="1"/>
    <col min="2" max="2" width="7.42578125" style="68" customWidth="1"/>
    <col min="3" max="3" width="7.42578125" style="68" hidden="1" customWidth="1"/>
    <col min="4" max="4" width="8" style="85" customWidth="1"/>
    <col min="5" max="5" width="13.140625" style="85" customWidth="1"/>
    <col min="6" max="6" width="24.85546875" style="68" customWidth="1"/>
    <col min="7" max="7" width="9.28515625" style="68" customWidth="1"/>
    <col min="8" max="8" width="8.5703125" style="68" customWidth="1"/>
    <col min="9" max="9" width="13.140625" style="68" customWidth="1"/>
    <col min="10" max="10" width="24.140625" style="116" customWidth="1"/>
    <col min="11" max="16384" width="9.140625" style="68"/>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125</v>
      </c>
      <c r="B8" s="388"/>
      <c r="C8" s="388"/>
      <c r="D8" s="388"/>
      <c r="E8" s="388"/>
      <c r="F8" s="388"/>
      <c r="G8" s="388"/>
      <c r="H8" s="388"/>
      <c r="I8" s="388"/>
      <c r="J8" s="388"/>
    </row>
    <row r="9" spans="1:13" ht="16.5" x14ac:dyDescent="0.25">
      <c r="A9" s="388" t="s">
        <v>126</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23" t="s">
        <v>82</v>
      </c>
      <c r="B11" s="123"/>
      <c r="C11" s="123"/>
      <c r="D11" s="123"/>
      <c r="E11" s="123"/>
      <c r="F11" s="123"/>
      <c r="G11" s="123"/>
      <c r="H11" s="123"/>
      <c r="I11" s="123"/>
      <c r="J11" s="123"/>
    </row>
    <row r="12" spans="1:13" ht="54" customHeight="1" x14ac:dyDescent="0.25">
      <c r="A12" s="384" t="s">
        <v>86</v>
      </c>
      <c r="B12" s="384"/>
      <c r="C12" s="384"/>
      <c r="D12" s="384"/>
      <c r="E12" s="384"/>
      <c r="F12" s="384"/>
      <c r="G12" s="384"/>
      <c r="H12" s="384"/>
      <c r="I12" s="384"/>
      <c r="J12" s="384"/>
    </row>
    <row r="13" spans="1:13" ht="9.6" customHeight="1" thickBot="1" x14ac:dyDescent="0.4">
      <c r="B13" s="86"/>
      <c r="C13" s="86"/>
      <c r="D13" s="101"/>
      <c r="E13" s="101"/>
      <c r="F13" s="86"/>
      <c r="G13" s="86"/>
      <c r="H13" s="86"/>
      <c r="I13" s="86"/>
      <c r="J13" s="115"/>
    </row>
    <row r="14" spans="1:13" ht="17.45" customHeight="1" thickBot="1" x14ac:dyDescent="0.3">
      <c r="A14" s="385" t="s">
        <v>0</v>
      </c>
      <c r="B14" s="385" t="s">
        <v>1</v>
      </c>
      <c r="C14" s="385" t="s">
        <v>1</v>
      </c>
      <c r="D14" s="389" t="s">
        <v>2</v>
      </c>
      <c r="E14" s="390"/>
      <c r="F14" s="391"/>
      <c r="G14" s="389" t="s">
        <v>3</v>
      </c>
      <c r="H14" s="390"/>
      <c r="I14" s="390"/>
      <c r="J14" s="391"/>
      <c r="M14" s="87"/>
    </row>
    <row r="15" spans="1:13" ht="158.25" thickBot="1" x14ac:dyDescent="0.3">
      <c r="A15" s="386"/>
      <c r="B15" s="386"/>
      <c r="C15" s="386"/>
      <c r="D15" s="102" t="s">
        <v>71</v>
      </c>
      <c r="E15" s="102" t="s">
        <v>76</v>
      </c>
      <c r="F15" s="69" t="s">
        <v>78</v>
      </c>
      <c r="G15" s="69" t="s">
        <v>72</v>
      </c>
      <c r="H15" s="69" t="s">
        <v>73</v>
      </c>
      <c r="I15" s="70" t="s">
        <v>77</v>
      </c>
      <c r="J15" s="69" t="s">
        <v>79</v>
      </c>
      <c r="M15" s="87"/>
    </row>
    <row r="16" spans="1:13" s="85" customFormat="1" ht="32.25" thickBot="1" x14ac:dyDescent="0.3">
      <c r="A16" s="88" t="s">
        <v>4</v>
      </c>
      <c r="B16" s="89">
        <f>SUM(B17,B24,B27)</f>
        <v>20</v>
      </c>
      <c r="C16" s="89">
        <f>SUM(C17,C24,C27)</f>
        <v>20</v>
      </c>
      <c r="D16" s="89">
        <f>SUM(D17,D24,D27)</f>
        <v>19</v>
      </c>
      <c r="E16" s="90">
        <f>(D16/B16)</f>
        <v>0.95</v>
      </c>
      <c r="F16" s="107" t="str">
        <f>IF(E16&gt;=0.5,"Đạt","Không đạt")</f>
        <v>Đạt</v>
      </c>
      <c r="G16" s="89">
        <f>SUM(G17,G24,G27)</f>
        <v>18</v>
      </c>
      <c r="H16" s="89">
        <f>SUM(H17,H24,H27)</f>
        <v>13</v>
      </c>
      <c r="I16" s="90">
        <f t="shared" ref="I16:I79" si="0">(H16/B16)</f>
        <v>0.65</v>
      </c>
      <c r="J16" s="107" t="str">
        <f>IF(I16&gt;=0.5,"Đạt","Không đạt")</f>
        <v>Đạt</v>
      </c>
    </row>
    <row r="17" spans="1:10" s="85" customFormat="1" ht="32.25" thickBot="1" x14ac:dyDescent="0.3">
      <c r="A17" s="91" t="s">
        <v>5</v>
      </c>
      <c r="B17" s="92">
        <f>SUM(B18:B23)</f>
        <v>12</v>
      </c>
      <c r="C17" s="92">
        <f>SUM(C18:C23)</f>
        <v>12</v>
      </c>
      <c r="D17" s="92">
        <f>SUM(D18:D23)</f>
        <v>12</v>
      </c>
      <c r="E17" s="93">
        <f>(D17/B17)</f>
        <v>1</v>
      </c>
      <c r="F17" s="92" t="str">
        <f>IF(E17&gt;=0.5,"Đạt"," Không đạt")</f>
        <v>Đạt</v>
      </c>
      <c r="G17" s="92">
        <f>SUM(G18:G23)</f>
        <v>12</v>
      </c>
      <c r="H17" s="92">
        <f>SUM(H18:H23)</f>
        <v>7</v>
      </c>
      <c r="I17" s="94">
        <f t="shared" si="0"/>
        <v>0.58333333333333337</v>
      </c>
      <c r="J17" s="92" t="str">
        <f>IF(I17&gt;=0.5,"Đạt","Không đạt")</f>
        <v>Đạt</v>
      </c>
    </row>
    <row r="18" spans="1:10" ht="172.5" thickBot="1" x14ac:dyDescent="0.3">
      <c r="A18" s="72" t="s">
        <v>6</v>
      </c>
      <c r="B18" s="109">
        <v>2</v>
      </c>
      <c r="C18" s="71">
        <v>2</v>
      </c>
      <c r="D18" s="103">
        <v>2</v>
      </c>
      <c r="E18" s="111">
        <f>(D18/B18)</f>
        <v>1</v>
      </c>
      <c r="F18" s="117"/>
      <c r="G18" s="121">
        <v>2</v>
      </c>
      <c r="H18" s="83">
        <v>2</v>
      </c>
      <c r="I18" s="84">
        <f t="shared" si="0"/>
        <v>1</v>
      </c>
      <c r="J18" s="243" t="s">
        <v>565</v>
      </c>
    </row>
    <row r="19" spans="1:10" ht="36.75" thickBot="1" x14ac:dyDescent="0.3">
      <c r="A19" s="74" t="s">
        <v>7</v>
      </c>
      <c r="B19" s="109">
        <v>2</v>
      </c>
      <c r="C19" s="71">
        <v>2</v>
      </c>
      <c r="D19" s="103">
        <v>2</v>
      </c>
      <c r="E19" s="111">
        <f t="shared" ref="E19:E23" si="1">(D19/B19)</f>
        <v>1</v>
      </c>
      <c r="F19" s="117"/>
      <c r="G19" s="121">
        <v>2</v>
      </c>
      <c r="H19" s="83">
        <v>1</v>
      </c>
      <c r="I19" s="84">
        <f t="shared" si="0"/>
        <v>0.5</v>
      </c>
      <c r="J19" s="130" t="s">
        <v>566</v>
      </c>
    </row>
    <row r="20" spans="1:10" ht="36.75" thickBot="1" x14ac:dyDescent="0.3">
      <c r="A20" s="74" t="s">
        <v>8</v>
      </c>
      <c r="B20" s="109">
        <v>2</v>
      </c>
      <c r="C20" s="71">
        <v>2</v>
      </c>
      <c r="D20" s="103">
        <v>2</v>
      </c>
      <c r="E20" s="111">
        <f t="shared" si="1"/>
        <v>1</v>
      </c>
      <c r="F20" s="117"/>
      <c r="G20" s="121">
        <v>2</v>
      </c>
      <c r="H20" s="83">
        <v>1</v>
      </c>
      <c r="I20" s="84">
        <f t="shared" si="0"/>
        <v>0.5</v>
      </c>
      <c r="J20" s="130" t="s">
        <v>566</v>
      </c>
    </row>
    <row r="21" spans="1:10" ht="60.75" thickBot="1" x14ac:dyDescent="0.3">
      <c r="A21" s="74" t="s">
        <v>9</v>
      </c>
      <c r="B21" s="109">
        <v>2</v>
      </c>
      <c r="C21" s="71">
        <v>2</v>
      </c>
      <c r="D21" s="103">
        <v>2</v>
      </c>
      <c r="E21" s="111">
        <f t="shared" si="1"/>
        <v>1</v>
      </c>
      <c r="F21" s="117"/>
      <c r="G21" s="121">
        <v>2</v>
      </c>
      <c r="H21" s="83">
        <v>1</v>
      </c>
      <c r="I21" s="84">
        <f t="shared" si="0"/>
        <v>0.5</v>
      </c>
      <c r="J21" s="130" t="s">
        <v>567</v>
      </c>
    </row>
    <row r="22" spans="1:10" ht="36.75" thickBot="1" x14ac:dyDescent="0.3">
      <c r="A22" s="74" t="s">
        <v>10</v>
      </c>
      <c r="B22" s="109">
        <v>2</v>
      </c>
      <c r="C22" s="71">
        <v>2</v>
      </c>
      <c r="D22" s="103">
        <v>2</v>
      </c>
      <c r="E22" s="111">
        <f t="shared" si="1"/>
        <v>1</v>
      </c>
      <c r="F22" s="117"/>
      <c r="G22" s="121">
        <v>2</v>
      </c>
      <c r="H22" s="83">
        <v>1</v>
      </c>
      <c r="I22" s="84">
        <f t="shared" si="0"/>
        <v>0.5</v>
      </c>
      <c r="J22" s="130" t="s">
        <v>568</v>
      </c>
    </row>
    <row r="23" spans="1:10" ht="48.75" thickBot="1" x14ac:dyDescent="0.3">
      <c r="A23" s="74" t="s">
        <v>11</v>
      </c>
      <c r="B23" s="109">
        <v>2</v>
      </c>
      <c r="C23" s="71">
        <v>2</v>
      </c>
      <c r="D23" s="103">
        <v>2</v>
      </c>
      <c r="E23" s="111">
        <f t="shared" si="1"/>
        <v>1</v>
      </c>
      <c r="F23" s="117"/>
      <c r="G23" s="121">
        <v>2</v>
      </c>
      <c r="H23" s="83">
        <v>1</v>
      </c>
      <c r="I23" s="84">
        <f t="shared" si="0"/>
        <v>0.5</v>
      </c>
      <c r="J23" s="130" t="s">
        <v>569</v>
      </c>
    </row>
    <row r="24" spans="1:10" s="85" customFormat="1" ht="32.25" thickBot="1" x14ac:dyDescent="0.3">
      <c r="A24" s="91" t="s">
        <v>12</v>
      </c>
      <c r="B24" s="92">
        <f>SUM(B25:B26)</f>
        <v>4</v>
      </c>
      <c r="C24" s="92">
        <f>SUM(C25:C26)</f>
        <v>4</v>
      </c>
      <c r="D24" s="92">
        <f>SUM(D25:D26)</f>
        <v>3</v>
      </c>
      <c r="E24" s="93">
        <f>(D24/B24)</f>
        <v>0.75</v>
      </c>
      <c r="F24" s="92" t="str">
        <f>IF(E24&gt;=0.5,"Đạt","Không đạt")</f>
        <v>Đạt</v>
      </c>
      <c r="G24" s="92">
        <f>SUM(G25:G26)</f>
        <v>4</v>
      </c>
      <c r="H24" s="92">
        <f>SUM(H25:H26)</f>
        <v>4</v>
      </c>
      <c r="I24" s="94">
        <f>(H24/B24)</f>
        <v>1</v>
      </c>
      <c r="J24" s="112" t="str">
        <f>IF(I24&gt;=0.5,"Đạt","Không đạt")</f>
        <v>Đạt</v>
      </c>
    </row>
    <row r="25" spans="1:10" ht="264.75" thickBot="1" x14ac:dyDescent="0.3">
      <c r="A25" s="74" t="s">
        <v>70</v>
      </c>
      <c r="B25" s="110">
        <v>2</v>
      </c>
      <c r="C25" s="75">
        <v>2</v>
      </c>
      <c r="D25" s="103">
        <v>1</v>
      </c>
      <c r="E25" s="111">
        <f t="shared" ref="E25:E26" si="2">(D25/B25)</f>
        <v>0.5</v>
      </c>
      <c r="F25" s="55"/>
      <c r="G25" s="121">
        <v>2</v>
      </c>
      <c r="H25" s="83">
        <v>2</v>
      </c>
      <c r="I25" s="84">
        <f t="shared" si="0"/>
        <v>1</v>
      </c>
      <c r="J25" s="204" t="s">
        <v>564</v>
      </c>
    </row>
    <row r="26" spans="1:10" ht="64.5" thickBot="1" x14ac:dyDescent="0.3">
      <c r="A26" s="72" t="s">
        <v>13</v>
      </c>
      <c r="B26" s="109">
        <v>2</v>
      </c>
      <c r="C26" s="71">
        <v>2</v>
      </c>
      <c r="D26" s="103">
        <v>2</v>
      </c>
      <c r="E26" s="111">
        <f t="shared" si="2"/>
        <v>1</v>
      </c>
      <c r="F26" s="117"/>
      <c r="G26" s="121">
        <v>2</v>
      </c>
      <c r="H26" s="83">
        <v>2</v>
      </c>
      <c r="I26" s="84">
        <f t="shared" si="0"/>
        <v>1</v>
      </c>
      <c r="J26" s="256" t="s">
        <v>570</v>
      </c>
    </row>
    <row r="27" spans="1:10" s="85" customFormat="1" ht="32.25" thickBot="1" x14ac:dyDescent="0.3">
      <c r="A27" s="91" t="s">
        <v>14</v>
      </c>
      <c r="B27" s="92">
        <f>SUM(B28:B29)</f>
        <v>4</v>
      </c>
      <c r="C27" s="92">
        <f>SUM(C28:C29)</f>
        <v>4</v>
      </c>
      <c r="D27" s="92">
        <f>SUM(D28:D29)</f>
        <v>4</v>
      </c>
      <c r="E27" s="93">
        <f>(D27/B27)</f>
        <v>1</v>
      </c>
      <c r="F27" s="92" t="str">
        <f>IF(E27&gt;=0.5,"Đạt","Không đạt")</f>
        <v>Đạt</v>
      </c>
      <c r="G27" s="92">
        <f>SUM(G28:G29)</f>
        <v>2</v>
      </c>
      <c r="H27" s="92">
        <f>SUM(H28:H29)</f>
        <v>2</v>
      </c>
      <c r="I27" s="94">
        <f>(H27/B27)</f>
        <v>0.5</v>
      </c>
      <c r="J27" s="170" t="str">
        <f>IF(I27&gt;=0.5,"Đạt","Không đạt")</f>
        <v>Đạt</v>
      </c>
    </row>
    <row r="28" spans="1:10" ht="96.75" thickBot="1" x14ac:dyDescent="0.3">
      <c r="A28" s="74" t="s">
        <v>15</v>
      </c>
      <c r="B28" s="109">
        <v>2</v>
      </c>
      <c r="C28" s="71">
        <v>2</v>
      </c>
      <c r="D28" s="103">
        <v>2</v>
      </c>
      <c r="E28" s="111">
        <f t="shared" ref="E28:E29" si="3">(D28/B28)</f>
        <v>1</v>
      </c>
      <c r="F28" s="117"/>
      <c r="G28" s="121">
        <v>2</v>
      </c>
      <c r="H28" s="83">
        <v>2</v>
      </c>
      <c r="I28" s="84">
        <f t="shared" si="0"/>
        <v>1</v>
      </c>
      <c r="J28" s="257" t="s">
        <v>571</v>
      </c>
    </row>
    <row r="29" spans="1:10" ht="40.5" thickBot="1" x14ac:dyDescent="0.3">
      <c r="A29" s="72" t="s">
        <v>16</v>
      </c>
      <c r="B29" s="109">
        <v>2</v>
      </c>
      <c r="C29" s="71">
        <v>2</v>
      </c>
      <c r="D29" s="103">
        <v>2</v>
      </c>
      <c r="E29" s="111">
        <f t="shared" si="3"/>
        <v>1</v>
      </c>
      <c r="F29" s="117"/>
      <c r="G29" s="121">
        <v>0</v>
      </c>
      <c r="H29" s="83">
        <v>0</v>
      </c>
      <c r="I29" s="84">
        <f t="shared" si="0"/>
        <v>0</v>
      </c>
      <c r="J29" s="258" t="s">
        <v>572</v>
      </c>
    </row>
    <row r="30" spans="1:10" s="85" customFormat="1" ht="32.25" thickBot="1" x14ac:dyDescent="0.3">
      <c r="A30" s="88" t="s">
        <v>17</v>
      </c>
      <c r="B30" s="89">
        <f>SUM(B31,B34,B41,B46,B49,B52,B55,B60,B63)</f>
        <v>52</v>
      </c>
      <c r="C30" s="89">
        <f>SUM(C31,C34,C41,C46,C49,C52,C55,C60,C63)</f>
        <v>52</v>
      </c>
      <c r="D30" s="89">
        <f>SUM(D31,D34,D41,D46,D49,D52,D55,D60,D63)</f>
        <v>45</v>
      </c>
      <c r="E30" s="90">
        <f>(D30/B30)</f>
        <v>0.86538461538461542</v>
      </c>
      <c r="F30" s="107" t="str">
        <f>IF(E30&gt;=0.5,"Đạt","Không đạt")</f>
        <v>Đạt</v>
      </c>
      <c r="G30" s="89">
        <f>SUM(G31,G34,G41,G46,G49,G52,G55,G60,G63)</f>
        <v>36</v>
      </c>
      <c r="H30" s="89">
        <f>SUM(H31,H34,H41,H46,H49,H52,H55,H60,H63)</f>
        <v>36</v>
      </c>
      <c r="I30" s="90">
        <f t="shared" si="0"/>
        <v>0.69230769230769229</v>
      </c>
      <c r="J30" s="113" t="str">
        <f>IF(I30&gt;=0.5,"Đạt","Không đạt")</f>
        <v>Đạt</v>
      </c>
    </row>
    <row r="31" spans="1:10" s="85" customFormat="1" ht="48" thickBot="1" x14ac:dyDescent="0.3">
      <c r="A31" s="91" t="s">
        <v>18</v>
      </c>
      <c r="B31" s="92">
        <f>SUM(B32:B33)</f>
        <v>4</v>
      </c>
      <c r="C31" s="92">
        <f>SUM(C32:C33)</f>
        <v>4</v>
      </c>
      <c r="D31" s="92">
        <f>SUM(D32:D33)</f>
        <v>4</v>
      </c>
      <c r="E31" s="93">
        <f>(D31/B31)</f>
        <v>1</v>
      </c>
      <c r="F31" s="92" t="str">
        <f>IF(E31&gt;=0.5,"Đạt","Không đạt")</f>
        <v>Đạt</v>
      </c>
      <c r="G31" s="92">
        <f>SUM(G32:G33)</f>
        <v>4</v>
      </c>
      <c r="H31" s="92">
        <f>SUM(H32:H33)</f>
        <v>4</v>
      </c>
      <c r="I31" s="94">
        <f t="shared" si="0"/>
        <v>1</v>
      </c>
      <c r="J31" s="114" t="str">
        <f>IF(I31&gt;=0.5,"Đạt","Không đạt")</f>
        <v>Đạt</v>
      </c>
    </row>
    <row r="32" spans="1:10" ht="108.75" thickBot="1" x14ac:dyDescent="0.3">
      <c r="A32" s="74" t="s">
        <v>19</v>
      </c>
      <c r="B32" s="109">
        <v>2</v>
      </c>
      <c r="C32" s="71">
        <v>2</v>
      </c>
      <c r="D32" s="103">
        <v>2</v>
      </c>
      <c r="E32" s="111">
        <f t="shared" ref="E32:E33" si="4">(D32/B32)</f>
        <v>1</v>
      </c>
      <c r="F32" s="118"/>
      <c r="G32" s="121">
        <v>2</v>
      </c>
      <c r="H32" s="83">
        <v>2</v>
      </c>
      <c r="I32" s="84">
        <f t="shared" si="0"/>
        <v>1</v>
      </c>
      <c r="J32" s="130" t="s">
        <v>573</v>
      </c>
    </row>
    <row r="33" spans="1:10" ht="28.5" thickBot="1" x14ac:dyDescent="0.3">
      <c r="A33" s="74" t="s">
        <v>20</v>
      </c>
      <c r="B33" s="109">
        <v>2</v>
      </c>
      <c r="C33" s="71">
        <v>2</v>
      </c>
      <c r="D33" s="103">
        <v>2</v>
      </c>
      <c r="E33" s="111">
        <f t="shared" si="4"/>
        <v>1</v>
      </c>
      <c r="F33" s="71"/>
      <c r="G33" s="121">
        <v>2</v>
      </c>
      <c r="H33" s="83">
        <v>2</v>
      </c>
      <c r="I33" s="84">
        <f t="shared" si="0"/>
        <v>1</v>
      </c>
      <c r="J33" s="130" t="s">
        <v>574</v>
      </c>
    </row>
    <row r="34" spans="1:10" s="85" customFormat="1" ht="32.25" thickBot="1" x14ac:dyDescent="0.3">
      <c r="A34" s="91" t="s">
        <v>21</v>
      </c>
      <c r="B34" s="92">
        <f>SUM(B35:B40)</f>
        <v>12</v>
      </c>
      <c r="C34" s="92">
        <f>SUM(C35:C40)</f>
        <v>12</v>
      </c>
      <c r="D34" s="92">
        <f>SUM(D35:D40)</f>
        <v>12</v>
      </c>
      <c r="E34" s="93">
        <f>(D34/B34)</f>
        <v>1</v>
      </c>
      <c r="F34" s="92" t="str">
        <f>IF(E34&gt;=0.5,"Đạt","Không đạt")</f>
        <v>Đạt</v>
      </c>
      <c r="G34" s="92">
        <f>SUM(G35:G40)</f>
        <v>7</v>
      </c>
      <c r="H34" s="92">
        <f>SUM(H35:H40)</f>
        <v>7</v>
      </c>
      <c r="I34" s="94">
        <f t="shared" si="0"/>
        <v>0.58333333333333337</v>
      </c>
      <c r="J34" s="114" t="str">
        <f>IF(I34&gt;=0.5,"Đạt","Không đạt")</f>
        <v>Đạt</v>
      </c>
    </row>
    <row r="35" spans="1:10" ht="51.75" thickBot="1" x14ac:dyDescent="0.3">
      <c r="A35" s="76" t="s">
        <v>22</v>
      </c>
      <c r="B35" s="109">
        <v>2</v>
      </c>
      <c r="C35" s="71">
        <v>2</v>
      </c>
      <c r="D35" s="103">
        <v>2</v>
      </c>
      <c r="E35" s="111">
        <f t="shared" ref="E35:E40" si="5">(D35/B35)</f>
        <v>1</v>
      </c>
      <c r="F35" s="117"/>
      <c r="G35" s="121">
        <v>2</v>
      </c>
      <c r="H35" s="83">
        <v>2</v>
      </c>
      <c r="I35" s="84">
        <f t="shared" si="0"/>
        <v>1</v>
      </c>
      <c r="J35" s="130" t="s">
        <v>95</v>
      </c>
    </row>
    <row r="36" spans="1:10" ht="36.75" thickBot="1" x14ac:dyDescent="0.3">
      <c r="A36" s="74" t="s">
        <v>23</v>
      </c>
      <c r="B36" s="109">
        <v>2</v>
      </c>
      <c r="C36" s="71">
        <v>2</v>
      </c>
      <c r="D36" s="103">
        <v>2</v>
      </c>
      <c r="E36" s="111">
        <f t="shared" si="5"/>
        <v>1</v>
      </c>
      <c r="F36" s="117"/>
      <c r="G36" s="121">
        <v>2</v>
      </c>
      <c r="H36" s="83">
        <v>2</v>
      </c>
      <c r="I36" s="84">
        <f t="shared" si="0"/>
        <v>1</v>
      </c>
      <c r="J36" s="130" t="s">
        <v>96</v>
      </c>
    </row>
    <row r="37" spans="1:10" ht="48.75" thickBot="1" x14ac:dyDescent="0.3">
      <c r="A37" s="74" t="s">
        <v>24</v>
      </c>
      <c r="B37" s="109">
        <v>2</v>
      </c>
      <c r="C37" s="71">
        <v>2</v>
      </c>
      <c r="D37" s="103">
        <v>2</v>
      </c>
      <c r="E37" s="111">
        <f t="shared" si="5"/>
        <v>1</v>
      </c>
      <c r="F37" s="117"/>
      <c r="G37" s="121">
        <v>1</v>
      </c>
      <c r="H37" s="83">
        <v>1</v>
      </c>
      <c r="I37" s="84">
        <f t="shared" si="0"/>
        <v>0.5</v>
      </c>
      <c r="J37" s="130" t="s">
        <v>155</v>
      </c>
    </row>
    <row r="38" spans="1:10" ht="36.75" thickBot="1" x14ac:dyDescent="0.3">
      <c r="A38" s="74" t="s">
        <v>25</v>
      </c>
      <c r="B38" s="109">
        <v>2</v>
      </c>
      <c r="C38" s="71">
        <v>2</v>
      </c>
      <c r="D38" s="103">
        <v>2</v>
      </c>
      <c r="E38" s="111">
        <f t="shared" si="5"/>
        <v>1</v>
      </c>
      <c r="F38" s="117"/>
      <c r="G38" s="121">
        <v>1</v>
      </c>
      <c r="H38" s="83">
        <v>1</v>
      </c>
      <c r="I38" s="84">
        <f t="shared" si="0"/>
        <v>0.5</v>
      </c>
      <c r="J38" s="130" t="s">
        <v>500</v>
      </c>
    </row>
    <row r="39" spans="1:10" ht="36.75" thickBot="1" x14ac:dyDescent="0.3">
      <c r="A39" s="74" t="s">
        <v>26</v>
      </c>
      <c r="B39" s="109">
        <v>2</v>
      </c>
      <c r="C39" s="71">
        <v>2</v>
      </c>
      <c r="D39" s="103">
        <v>2</v>
      </c>
      <c r="E39" s="111">
        <f t="shared" si="5"/>
        <v>1</v>
      </c>
      <c r="F39" s="117"/>
      <c r="G39" s="121">
        <v>0</v>
      </c>
      <c r="H39" s="83">
        <v>0</v>
      </c>
      <c r="I39" s="84">
        <f t="shared" si="0"/>
        <v>0</v>
      </c>
      <c r="J39" s="258" t="s">
        <v>575</v>
      </c>
    </row>
    <row r="40" spans="1:10" ht="60.75" thickBot="1" x14ac:dyDescent="0.3">
      <c r="A40" s="74" t="s">
        <v>27</v>
      </c>
      <c r="B40" s="109">
        <v>2</v>
      </c>
      <c r="C40" s="71">
        <v>2</v>
      </c>
      <c r="D40" s="103">
        <v>2</v>
      </c>
      <c r="E40" s="111">
        <f t="shared" si="5"/>
        <v>1</v>
      </c>
      <c r="F40" s="117"/>
      <c r="G40" s="121">
        <v>1</v>
      </c>
      <c r="H40" s="83">
        <v>1</v>
      </c>
      <c r="I40" s="84">
        <f t="shared" si="0"/>
        <v>0.5</v>
      </c>
      <c r="J40" s="130" t="s">
        <v>576</v>
      </c>
    </row>
    <row r="41" spans="1:10" s="85" customFormat="1" ht="32.25" thickBot="1" x14ac:dyDescent="0.3">
      <c r="A41" s="91" t="s">
        <v>28</v>
      </c>
      <c r="B41" s="92">
        <v>8</v>
      </c>
      <c r="C41" s="92">
        <f>SUM(C42:C45)</f>
        <v>8</v>
      </c>
      <c r="D41" s="92">
        <f>SUM(D42:D45)</f>
        <v>8</v>
      </c>
      <c r="E41" s="93">
        <f>(D41/B41)</f>
        <v>1</v>
      </c>
      <c r="F41" s="92" t="str">
        <f>IF(E41&gt;=0.5,"Đạt","Không đạt")</f>
        <v>Đạt</v>
      </c>
      <c r="G41" s="92">
        <f>SUM(G42:G45)</f>
        <v>7</v>
      </c>
      <c r="H41" s="92">
        <f>SUM(H42:H45)</f>
        <v>7</v>
      </c>
      <c r="I41" s="94">
        <f t="shared" si="0"/>
        <v>0.875</v>
      </c>
      <c r="J41" s="114" t="str">
        <f>IF(I41&gt;=0.5,"Đạt","Không đạt")</f>
        <v>Đạt</v>
      </c>
    </row>
    <row r="42" spans="1:10" ht="60.75" thickBot="1" x14ac:dyDescent="0.3">
      <c r="A42" s="74" t="s">
        <v>29</v>
      </c>
      <c r="B42" s="109">
        <v>2</v>
      </c>
      <c r="C42" s="71">
        <v>2</v>
      </c>
      <c r="D42" s="103">
        <v>2</v>
      </c>
      <c r="E42" s="111">
        <f t="shared" ref="E42:E45" si="6">(D42/B42)</f>
        <v>1</v>
      </c>
      <c r="F42" s="117"/>
      <c r="G42" s="121">
        <v>2</v>
      </c>
      <c r="H42" s="83">
        <v>2</v>
      </c>
      <c r="I42" s="84">
        <f t="shared" si="0"/>
        <v>1</v>
      </c>
      <c r="J42" s="130" t="s">
        <v>547</v>
      </c>
    </row>
    <row r="43" spans="1:10" ht="36.75" thickBot="1" x14ac:dyDescent="0.3">
      <c r="A43" s="74" t="s">
        <v>30</v>
      </c>
      <c r="B43" s="109">
        <v>2</v>
      </c>
      <c r="C43" s="71">
        <v>2</v>
      </c>
      <c r="D43" s="103">
        <v>2</v>
      </c>
      <c r="E43" s="111">
        <f t="shared" si="6"/>
        <v>1</v>
      </c>
      <c r="F43" s="117"/>
      <c r="G43" s="121">
        <v>2</v>
      </c>
      <c r="H43" s="83">
        <v>2</v>
      </c>
      <c r="I43" s="84">
        <f t="shared" si="0"/>
        <v>1</v>
      </c>
      <c r="J43" s="130" t="s">
        <v>577</v>
      </c>
    </row>
    <row r="44" spans="1:10" ht="48.75" thickBot="1" x14ac:dyDescent="0.3">
      <c r="A44" s="74" t="s">
        <v>31</v>
      </c>
      <c r="B44" s="109">
        <v>2</v>
      </c>
      <c r="C44" s="71">
        <v>2</v>
      </c>
      <c r="D44" s="103">
        <v>2</v>
      </c>
      <c r="E44" s="111">
        <f t="shared" si="6"/>
        <v>1</v>
      </c>
      <c r="F44" s="117"/>
      <c r="G44" s="121">
        <v>1</v>
      </c>
      <c r="H44" s="83">
        <v>1</v>
      </c>
      <c r="I44" s="84">
        <f t="shared" si="0"/>
        <v>0.5</v>
      </c>
      <c r="J44" s="130" t="s">
        <v>103</v>
      </c>
    </row>
    <row r="45" spans="1:10" ht="48.75" thickBot="1" x14ac:dyDescent="0.3">
      <c r="A45" s="74" t="s">
        <v>32</v>
      </c>
      <c r="B45" s="109">
        <v>2</v>
      </c>
      <c r="C45" s="71">
        <v>2</v>
      </c>
      <c r="D45" s="103">
        <v>2</v>
      </c>
      <c r="E45" s="111">
        <f t="shared" si="6"/>
        <v>1</v>
      </c>
      <c r="F45" s="117"/>
      <c r="G45" s="121">
        <v>2</v>
      </c>
      <c r="H45" s="83">
        <v>2</v>
      </c>
      <c r="I45" s="84">
        <f t="shared" si="0"/>
        <v>1</v>
      </c>
      <c r="J45" s="130" t="s">
        <v>103</v>
      </c>
    </row>
    <row r="46" spans="1:10" s="85" customFormat="1" ht="48" thickBot="1" x14ac:dyDescent="0.3">
      <c r="A46" s="91" t="s">
        <v>66</v>
      </c>
      <c r="B46" s="92">
        <f>SUM(B47:B48)</f>
        <v>4</v>
      </c>
      <c r="C46" s="92">
        <f>SUM(C47:C48)</f>
        <v>4</v>
      </c>
      <c r="D46" s="92">
        <f>SUM(D47:D48)</f>
        <v>2</v>
      </c>
      <c r="E46" s="93">
        <f>(D46/B46)</f>
        <v>0.5</v>
      </c>
      <c r="F46" s="92" t="str">
        <f>IF(E46&gt;=0.5,"Đạt","Không đạt")</f>
        <v>Đạt</v>
      </c>
      <c r="G46" s="92">
        <f>SUM(G47:G48)</f>
        <v>4</v>
      </c>
      <c r="H46" s="92">
        <f>SUM(H47:H48)</f>
        <v>4</v>
      </c>
      <c r="I46" s="94">
        <f t="shared" si="0"/>
        <v>1</v>
      </c>
      <c r="J46" s="114" t="str">
        <f>IF(I46&gt;=0.5,"Đạt","Không đạt")</f>
        <v>Đạt</v>
      </c>
    </row>
    <row r="47" spans="1:10" ht="60.75" thickBot="1" x14ac:dyDescent="0.3">
      <c r="A47" s="74" t="s">
        <v>33</v>
      </c>
      <c r="B47" s="109">
        <v>2</v>
      </c>
      <c r="C47" s="71">
        <v>2</v>
      </c>
      <c r="D47" s="103">
        <v>1</v>
      </c>
      <c r="E47" s="111">
        <f t="shared" ref="E47:E48" si="7">(D47/B47)</f>
        <v>0.5</v>
      </c>
      <c r="F47" s="117"/>
      <c r="G47" s="121">
        <v>2</v>
      </c>
      <c r="H47" s="83">
        <v>2</v>
      </c>
      <c r="I47" s="84">
        <f t="shared" si="0"/>
        <v>1</v>
      </c>
      <c r="J47" s="244" t="s">
        <v>549</v>
      </c>
    </row>
    <row r="48" spans="1:10" ht="60.75" thickBot="1" x14ac:dyDescent="0.3">
      <c r="A48" s="74" t="s">
        <v>34</v>
      </c>
      <c r="B48" s="109">
        <v>2</v>
      </c>
      <c r="C48" s="71">
        <v>2</v>
      </c>
      <c r="D48" s="103">
        <v>1</v>
      </c>
      <c r="E48" s="111">
        <f t="shared" si="7"/>
        <v>0.5</v>
      </c>
      <c r="F48" s="117"/>
      <c r="G48" s="121">
        <v>2</v>
      </c>
      <c r="H48" s="83">
        <v>2</v>
      </c>
      <c r="I48" s="84">
        <f t="shared" si="0"/>
        <v>1</v>
      </c>
      <c r="J48" s="244" t="s">
        <v>549</v>
      </c>
    </row>
    <row r="49" spans="1:10" s="85" customFormat="1" ht="32.25" thickBot="1" x14ac:dyDescent="0.3">
      <c r="A49" s="91" t="s">
        <v>65</v>
      </c>
      <c r="B49" s="92">
        <f>SUM(B50:B51)</f>
        <v>4</v>
      </c>
      <c r="C49" s="92">
        <f>SUM(C50:C51)</f>
        <v>4</v>
      </c>
      <c r="D49" s="92">
        <f>SUM(D50:D51)</f>
        <v>3</v>
      </c>
      <c r="E49" s="93">
        <f>(D49/B49)</f>
        <v>0.75</v>
      </c>
      <c r="F49" s="92" t="str">
        <f>IF(E49&gt;=0.5,"Đạt","Không đạt")</f>
        <v>Đạt</v>
      </c>
      <c r="G49" s="92">
        <f>SUM(G50:G51)</f>
        <v>3</v>
      </c>
      <c r="H49" s="92">
        <f>SUM(H50:H51)</f>
        <v>3</v>
      </c>
      <c r="I49" s="94">
        <f t="shared" si="0"/>
        <v>0.75</v>
      </c>
      <c r="J49" s="114" t="str">
        <f>IF(I49&gt;=0.5,"Đạt","Không đạt")</f>
        <v>Đạt</v>
      </c>
    </row>
    <row r="50" spans="1:10" ht="36.75" thickBot="1" x14ac:dyDescent="0.3">
      <c r="A50" s="74" t="s">
        <v>35</v>
      </c>
      <c r="B50" s="109">
        <v>2</v>
      </c>
      <c r="C50" s="71">
        <v>2</v>
      </c>
      <c r="D50" s="103">
        <v>2</v>
      </c>
      <c r="E50" s="111">
        <f t="shared" ref="E50:E51" si="8">(D50/B50)</f>
        <v>1</v>
      </c>
      <c r="F50" s="117"/>
      <c r="G50" s="121">
        <v>2</v>
      </c>
      <c r="H50" s="83">
        <v>2</v>
      </c>
      <c r="I50" s="84">
        <f t="shared" si="0"/>
        <v>1</v>
      </c>
      <c r="J50" s="130" t="s">
        <v>162</v>
      </c>
    </row>
    <row r="51" spans="1:10" ht="28.5" thickBot="1" x14ac:dyDescent="0.3">
      <c r="A51" s="72" t="s">
        <v>36</v>
      </c>
      <c r="B51" s="109">
        <v>2</v>
      </c>
      <c r="C51" s="71">
        <v>2</v>
      </c>
      <c r="D51" s="103">
        <v>1</v>
      </c>
      <c r="E51" s="111">
        <f t="shared" si="8"/>
        <v>0.5</v>
      </c>
      <c r="F51" s="117"/>
      <c r="G51" s="121">
        <v>1</v>
      </c>
      <c r="H51" s="83">
        <v>1</v>
      </c>
      <c r="I51" s="84">
        <f t="shared" si="0"/>
        <v>0.5</v>
      </c>
      <c r="J51" s="130" t="s">
        <v>578</v>
      </c>
    </row>
    <row r="52" spans="1:10" s="85" customFormat="1" ht="48" thickBot="1" x14ac:dyDescent="0.3">
      <c r="A52" s="91" t="s">
        <v>67</v>
      </c>
      <c r="B52" s="92">
        <f>SUM(B53:B54)</f>
        <v>4</v>
      </c>
      <c r="C52" s="92">
        <f>SUM(C53:C54)</f>
        <v>4</v>
      </c>
      <c r="D52" s="92">
        <f>SUM(D53:D54)</f>
        <v>4</v>
      </c>
      <c r="E52" s="93">
        <f>(D52/B52)</f>
        <v>1</v>
      </c>
      <c r="F52" s="92" t="str">
        <f>IF(E52&gt;=0.5,"Đạt","Không đạt")</f>
        <v>Đạt</v>
      </c>
      <c r="G52" s="92">
        <f>SUM(G53:G54)</f>
        <v>0</v>
      </c>
      <c r="H52" s="92">
        <f>SUM(H53:H54)</f>
        <v>0</v>
      </c>
      <c r="I52" s="94">
        <f t="shared" si="0"/>
        <v>0</v>
      </c>
      <c r="J52" s="114" t="str">
        <f>IF(I52&gt;=0.5,"Đạt","Không đạt")</f>
        <v>Không đạt</v>
      </c>
    </row>
    <row r="53" spans="1:10" ht="48.75" thickBot="1" x14ac:dyDescent="0.3">
      <c r="A53" s="74" t="s">
        <v>37</v>
      </c>
      <c r="B53" s="109">
        <v>2</v>
      </c>
      <c r="C53" s="71">
        <v>2</v>
      </c>
      <c r="D53" s="103">
        <v>2</v>
      </c>
      <c r="E53" s="111">
        <f t="shared" ref="E53:E54" si="9">(D53/B53)</f>
        <v>1</v>
      </c>
      <c r="F53" s="117"/>
      <c r="G53" s="121">
        <v>0</v>
      </c>
      <c r="H53" s="83">
        <v>0</v>
      </c>
      <c r="I53" s="84">
        <f t="shared" si="0"/>
        <v>0</v>
      </c>
      <c r="J53" s="258" t="s">
        <v>579</v>
      </c>
    </row>
    <row r="54" spans="1:10" ht="60.75" thickBot="1" x14ac:dyDescent="0.3">
      <c r="A54" s="74" t="s">
        <v>38</v>
      </c>
      <c r="B54" s="109">
        <v>2</v>
      </c>
      <c r="C54" s="71">
        <v>2</v>
      </c>
      <c r="D54" s="103">
        <v>2</v>
      </c>
      <c r="E54" s="111">
        <f t="shared" si="9"/>
        <v>1</v>
      </c>
      <c r="F54" s="117"/>
      <c r="G54" s="121">
        <v>0</v>
      </c>
      <c r="H54" s="83">
        <v>0</v>
      </c>
      <c r="I54" s="84">
        <f t="shared" si="0"/>
        <v>0</v>
      </c>
      <c r="J54" s="258" t="s">
        <v>580</v>
      </c>
    </row>
    <row r="55" spans="1:10" s="85" customFormat="1" ht="48" thickBot="1" x14ac:dyDescent="0.3">
      <c r="A55" s="95" t="s">
        <v>68</v>
      </c>
      <c r="B55" s="92">
        <f>SUM(B56:B59)</f>
        <v>8</v>
      </c>
      <c r="C55" s="92">
        <f>SUM(C56:C59)</f>
        <v>8</v>
      </c>
      <c r="D55" s="92">
        <f>SUM(D56:D59)</f>
        <v>6</v>
      </c>
      <c r="E55" s="93">
        <f>(D55/B55)</f>
        <v>0.75</v>
      </c>
      <c r="F55" s="92" t="str">
        <f>IF(E55&gt;=0.5,"Đạt","Không đạt")</f>
        <v>Đạt</v>
      </c>
      <c r="G55" s="92">
        <f>SUM(G56:G59)</f>
        <v>7</v>
      </c>
      <c r="H55" s="92">
        <f>SUM(H56:H59)</f>
        <v>7</v>
      </c>
      <c r="I55" s="94">
        <f t="shared" si="0"/>
        <v>0.875</v>
      </c>
      <c r="J55" s="114" t="str">
        <f>IF(I55&gt;=0.5,"Đạt","Không đạt")</f>
        <v>Đạt</v>
      </c>
    </row>
    <row r="56" spans="1:10" ht="36.75" thickBot="1" x14ac:dyDescent="0.3">
      <c r="A56" s="74" t="s">
        <v>39</v>
      </c>
      <c r="B56" s="109">
        <v>2</v>
      </c>
      <c r="C56" s="71">
        <v>2</v>
      </c>
      <c r="D56" s="103">
        <v>2</v>
      </c>
      <c r="E56" s="111">
        <f t="shared" ref="E56:E59" si="10">(D56/B56)</f>
        <v>1</v>
      </c>
      <c r="F56" s="117"/>
      <c r="G56" s="121">
        <v>2</v>
      </c>
      <c r="H56" s="83">
        <v>2</v>
      </c>
      <c r="I56" s="84">
        <f t="shared" si="0"/>
        <v>1</v>
      </c>
      <c r="J56" s="130" t="s">
        <v>581</v>
      </c>
    </row>
    <row r="57" spans="1:10" ht="60.75" thickBot="1" x14ac:dyDescent="0.3">
      <c r="A57" s="74" t="s">
        <v>40</v>
      </c>
      <c r="B57" s="109">
        <v>2</v>
      </c>
      <c r="C57" s="71">
        <v>2</v>
      </c>
      <c r="D57" s="103">
        <v>2</v>
      </c>
      <c r="E57" s="111">
        <f t="shared" si="10"/>
        <v>1</v>
      </c>
      <c r="F57" s="117"/>
      <c r="G57" s="121">
        <v>2</v>
      </c>
      <c r="H57" s="83">
        <v>2</v>
      </c>
      <c r="I57" s="84">
        <f t="shared" si="0"/>
        <v>1</v>
      </c>
      <c r="J57" s="130" t="s">
        <v>581</v>
      </c>
    </row>
    <row r="58" spans="1:10" ht="36.75" thickBot="1" x14ac:dyDescent="0.3">
      <c r="A58" s="74" t="s">
        <v>41</v>
      </c>
      <c r="B58" s="109">
        <v>2</v>
      </c>
      <c r="C58" s="71">
        <v>2</v>
      </c>
      <c r="D58" s="103">
        <v>2</v>
      </c>
      <c r="E58" s="111">
        <f t="shared" si="10"/>
        <v>1</v>
      </c>
      <c r="F58" s="117"/>
      <c r="G58" s="121">
        <v>1</v>
      </c>
      <c r="H58" s="83">
        <v>1</v>
      </c>
      <c r="I58" s="84">
        <f t="shared" si="0"/>
        <v>0.5</v>
      </c>
      <c r="J58" s="130" t="s">
        <v>581</v>
      </c>
    </row>
    <row r="59" spans="1:10" ht="48.75" thickBot="1" x14ac:dyDescent="0.3">
      <c r="A59" s="74" t="s">
        <v>42</v>
      </c>
      <c r="B59" s="109">
        <v>2</v>
      </c>
      <c r="C59" s="71">
        <v>2</v>
      </c>
      <c r="D59" s="103">
        <v>0</v>
      </c>
      <c r="E59" s="111">
        <f t="shared" si="10"/>
        <v>0</v>
      </c>
      <c r="F59" s="117"/>
      <c r="G59" s="121">
        <v>2</v>
      </c>
      <c r="H59" s="83">
        <v>2</v>
      </c>
      <c r="I59" s="84">
        <f t="shared" si="0"/>
        <v>1</v>
      </c>
      <c r="J59" s="130" t="s">
        <v>582</v>
      </c>
    </row>
    <row r="60" spans="1:10" s="85" customFormat="1" ht="57.75" customHeight="1" thickBot="1" x14ac:dyDescent="0.3">
      <c r="A60" s="91" t="s">
        <v>69</v>
      </c>
      <c r="B60" s="92">
        <f>SUM(B61:B62)</f>
        <v>4</v>
      </c>
      <c r="C60" s="92">
        <f>SUM(C61:C62)</f>
        <v>4</v>
      </c>
      <c r="D60" s="92">
        <f>SUM(D61:D62)</f>
        <v>4</v>
      </c>
      <c r="E60" s="93">
        <f>(D60/B60)</f>
        <v>1</v>
      </c>
      <c r="F60" s="92" t="str">
        <f>IF(E60&gt;=0.5,"Đạt","Không đạt")</f>
        <v>Đạt</v>
      </c>
      <c r="G60" s="92">
        <f>SUM(G61:G62)</f>
        <v>3</v>
      </c>
      <c r="H60" s="92">
        <f>SUM(H61:H62)</f>
        <v>3</v>
      </c>
      <c r="I60" s="94">
        <f t="shared" si="0"/>
        <v>0.75</v>
      </c>
      <c r="J60" s="92" t="str">
        <f>IF(I60&gt;=0.5,"Đạt","Không đạt")</f>
        <v>Đạt</v>
      </c>
    </row>
    <row r="61" spans="1:10" ht="48.75" thickBot="1" x14ac:dyDescent="0.3">
      <c r="A61" s="74" t="s">
        <v>43</v>
      </c>
      <c r="B61" s="109">
        <v>2</v>
      </c>
      <c r="C61" s="82">
        <v>2</v>
      </c>
      <c r="D61" s="103">
        <v>2</v>
      </c>
      <c r="E61" s="111">
        <f t="shared" ref="E61:E62" si="11">(D61/B61)</f>
        <v>1</v>
      </c>
      <c r="F61" s="117"/>
      <c r="G61" s="121">
        <v>2</v>
      </c>
      <c r="H61" s="83">
        <v>2</v>
      </c>
      <c r="I61" s="84">
        <f t="shared" si="0"/>
        <v>1</v>
      </c>
      <c r="J61" s="130" t="s">
        <v>113</v>
      </c>
    </row>
    <row r="62" spans="1:10" ht="36.75" thickBot="1" x14ac:dyDescent="0.3">
      <c r="A62" s="74" t="s">
        <v>44</v>
      </c>
      <c r="B62" s="109">
        <v>2</v>
      </c>
      <c r="C62" s="82">
        <v>2</v>
      </c>
      <c r="D62" s="103">
        <v>2</v>
      </c>
      <c r="E62" s="111">
        <f t="shared" si="11"/>
        <v>1</v>
      </c>
      <c r="F62" s="117"/>
      <c r="G62" s="121">
        <v>1</v>
      </c>
      <c r="H62" s="83">
        <v>1</v>
      </c>
      <c r="I62" s="84">
        <f t="shared" si="0"/>
        <v>0.5</v>
      </c>
      <c r="J62" s="130" t="s">
        <v>583</v>
      </c>
    </row>
    <row r="63" spans="1:10" s="85" customFormat="1" ht="32.25" thickBot="1" x14ac:dyDescent="0.3">
      <c r="A63" s="96" t="s">
        <v>64</v>
      </c>
      <c r="B63" s="92">
        <f>SUM(B64:B65)</f>
        <v>4</v>
      </c>
      <c r="C63" s="92">
        <f>SUM(C64:C65)</f>
        <v>4</v>
      </c>
      <c r="D63" s="92">
        <f>SUM(D64:D65)</f>
        <v>2</v>
      </c>
      <c r="E63" s="93">
        <f>(D63/B63)</f>
        <v>0.5</v>
      </c>
      <c r="F63" s="92" t="str">
        <f>IF(E63&gt;=0.5,"Đạt","Không đạt")</f>
        <v>Đạt</v>
      </c>
      <c r="G63" s="92">
        <f>SUM(G64:G65)</f>
        <v>1</v>
      </c>
      <c r="H63" s="92">
        <f>SUM(H64:H65)</f>
        <v>1</v>
      </c>
      <c r="I63" s="94">
        <f t="shared" si="0"/>
        <v>0.25</v>
      </c>
      <c r="J63" s="92" t="str">
        <f>IF(I63&gt;=0.5,"Đạt","Không đạt")</f>
        <v>Không đạt</v>
      </c>
    </row>
    <row r="64" spans="1:10" ht="84.75" thickBot="1" x14ac:dyDescent="0.3">
      <c r="A64" s="77" t="s">
        <v>45</v>
      </c>
      <c r="B64" s="109">
        <v>2</v>
      </c>
      <c r="C64" s="82">
        <v>2</v>
      </c>
      <c r="D64" s="103">
        <v>1</v>
      </c>
      <c r="E64" s="111">
        <f t="shared" ref="E64:E65" si="12">(D64/B64)</f>
        <v>0.5</v>
      </c>
      <c r="F64" s="117"/>
      <c r="G64" s="121">
        <v>1</v>
      </c>
      <c r="H64" s="83">
        <v>1</v>
      </c>
      <c r="I64" s="84">
        <f t="shared" si="0"/>
        <v>0.5</v>
      </c>
      <c r="J64" s="130" t="s">
        <v>113</v>
      </c>
    </row>
    <row r="65" spans="1:10" ht="108.75" thickBot="1" x14ac:dyDescent="0.3">
      <c r="A65" s="77" t="s">
        <v>46</v>
      </c>
      <c r="B65" s="109">
        <v>2</v>
      </c>
      <c r="C65" s="82">
        <v>2</v>
      </c>
      <c r="D65" s="103">
        <v>1</v>
      </c>
      <c r="E65" s="111">
        <f t="shared" si="12"/>
        <v>0.5</v>
      </c>
      <c r="F65" s="117"/>
      <c r="G65" s="121">
        <v>0</v>
      </c>
      <c r="H65" s="83">
        <v>0</v>
      </c>
      <c r="I65" s="84">
        <f t="shared" si="0"/>
        <v>0</v>
      </c>
      <c r="J65" s="259" t="s">
        <v>584</v>
      </c>
    </row>
    <row r="66" spans="1:10" s="85" customFormat="1" ht="63.75" thickBot="1" x14ac:dyDescent="0.3">
      <c r="A66" s="97" t="s">
        <v>47</v>
      </c>
      <c r="B66" s="89">
        <f>SUM(B67,B72,B75)</f>
        <v>16</v>
      </c>
      <c r="C66" s="89">
        <f>SUM(C67,C72,C75)</f>
        <v>16</v>
      </c>
      <c r="D66" s="89">
        <f>SUM(D67,D72,D75)</f>
        <v>10</v>
      </c>
      <c r="E66" s="90">
        <f>(D66/B66)</f>
        <v>0.625</v>
      </c>
      <c r="F66" s="107" t="str">
        <f>IF(E66&gt;=0.5,"Đạt","Không đạt")</f>
        <v>Đạt</v>
      </c>
      <c r="G66" s="89">
        <f>SUM(G67,G72,G75)</f>
        <v>10</v>
      </c>
      <c r="H66" s="89">
        <f>SUM(H67,H72,H75)</f>
        <v>9</v>
      </c>
      <c r="I66" s="90">
        <f t="shared" si="0"/>
        <v>0.5625</v>
      </c>
      <c r="J66" s="107" t="str">
        <f>IF(I66&gt;=0.5,"Đạt","Không đạt")</f>
        <v>Đạt</v>
      </c>
    </row>
    <row r="67" spans="1:10" s="85" customFormat="1" ht="32.25" thickBot="1" x14ac:dyDescent="0.3">
      <c r="A67" s="96" t="s">
        <v>48</v>
      </c>
      <c r="B67" s="92">
        <f>SUM(B68:B71)</f>
        <v>8</v>
      </c>
      <c r="C67" s="92">
        <f>SUM(C68:C71)</f>
        <v>8</v>
      </c>
      <c r="D67" s="92">
        <f>SUM(D68:D71)</f>
        <v>8</v>
      </c>
      <c r="E67" s="93">
        <f>(D67/B67)</f>
        <v>1</v>
      </c>
      <c r="F67" s="92" t="str">
        <f>IF(E67&gt;=0.5,"Đạt","Không đạt")</f>
        <v>Đạt</v>
      </c>
      <c r="G67" s="92">
        <f>SUM(G68:G71)</f>
        <v>7</v>
      </c>
      <c r="H67" s="92">
        <f>SUM(H68:H71)</f>
        <v>6</v>
      </c>
      <c r="I67" s="94">
        <f t="shared" si="0"/>
        <v>0.75</v>
      </c>
      <c r="J67" s="92" t="str">
        <f>IF(I67&gt;=0.5,"Đạt","Không đạt")</f>
        <v>Đạt</v>
      </c>
    </row>
    <row r="68" spans="1:10" ht="72.75" thickBot="1" x14ac:dyDescent="0.3">
      <c r="A68" s="77" t="s">
        <v>49</v>
      </c>
      <c r="B68" s="109">
        <v>2</v>
      </c>
      <c r="C68" s="82">
        <v>2</v>
      </c>
      <c r="D68" s="103">
        <v>2</v>
      </c>
      <c r="E68" s="111">
        <f t="shared" ref="E68:E71" si="13">(D68/B68)</f>
        <v>1</v>
      </c>
      <c r="F68" s="117"/>
      <c r="G68" s="121">
        <v>2</v>
      </c>
      <c r="H68" s="83">
        <v>1</v>
      </c>
      <c r="I68" s="84">
        <f t="shared" si="0"/>
        <v>0.5</v>
      </c>
      <c r="J68" s="130" t="s">
        <v>585</v>
      </c>
    </row>
    <row r="69" spans="1:10" ht="16.5" thickBot="1" x14ac:dyDescent="0.3">
      <c r="A69" s="77" t="s">
        <v>50</v>
      </c>
      <c r="B69" s="109">
        <v>2</v>
      </c>
      <c r="C69" s="82">
        <v>2</v>
      </c>
      <c r="D69" s="103">
        <v>2</v>
      </c>
      <c r="E69" s="111">
        <f t="shared" si="13"/>
        <v>1</v>
      </c>
      <c r="F69" s="117"/>
      <c r="G69" s="121">
        <v>2</v>
      </c>
      <c r="H69" s="83">
        <v>2</v>
      </c>
      <c r="I69" s="84">
        <f t="shared" si="0"/>
        <v>1</v>
      </c>
      <c r="J69" s="257" t="s">
        <v>586</v>
      </c>
    </row>
    <row r="70" spans="1:10" ht="48.75" thickBot="1" x14ac:dyDescent="0.3">
      <c r="A70" s="77" t="s">
        <v>51</v>
      </c>
      <c r="B70" s="109">
        <v>2</v>
      </c>
      <c r="C70" s="82">
        <v>2</v>
      </c>
      <c r="D70" s="103">
        <v>2</v>
      </c>
      <c r="E70" s="111">
        <f t="shared" si="13"/>
        <v>1</v>
      </c>
      <c r="F70" s="117"/>
      <c r="G70" s="121">
        <v>2</v>
      </c>
      <c r="H70" s="83">
        <v>1</v>
      </c>
      <c r="I70" s="84">
        <f t="shared" si="0"/>
        <v>0.5</v>
      </c>
      <c r="J70" s="130" t="s">
        <v>587</v>
      </c>
    </row>
    <row r="71" spans="1:10" ht="72.75" thickBot="1" x14ac:dyDescent="0.3">
      <c r="A71" s="77" t="s">
        <v>52</v>
      </c>
      <c r="B71" s="109">
        <v>2</v>
      </c>
      <c r="C71" s="82">
        <v>2</v>
      </c>
      <c r="D71" s="103">
        <v>2</v>
      </c>
      <c r="E71" s="111">
        <f t="shared" si="13"/>
        <v>1</v>
      </c>
      <c r="F71" s="117"/>
      <c r="G71" s="121">
        <v>1</v>
      </c>
      <c r="H71" s="83">
        <v>2</v>
      </c>
      <c r="I71" s="84">
        <f t="shared" si="0"/>
        <v>1</v>
      </c>
      <c r="J71" s="130" t="s">
        <v>588</v>
      </c>
    </row>
    <row r="72" spans="1:10" s="85" customFormat="1" ht="48" thickBot="1" x14ac:dyDescent="0.3">
      <c r="A72" s="96" t="s">
        <v>63</v>
      </c>
      <c r="B72" s="92">
        <f>SUM(B73:B74)</f>
        <v>4</v>
      </c>
      <c r="C72" s="92">
        <f>SUM(C73:C74)</f>
        <v>4</v>
      </c>
      <c r="D72" s="92">
        <f>SUM(D73:D74)</f>
        <v>0</v>
      </c>
      <c r="E72" s="93">
        <f>(D72/B72)</f>
        <v>0</v>
      </c>
      <c r="F72" s="92" t="str">
        <f>IF(E72&gt;=0.5,"Đạt","Không đạt")</f>
        <v>Không đạt</v>
      </c>
      <c r="G72" s="92">
        <f>SUM(G73:G74)</f>
        <v>2</v>
      </c>
      <c r="H72" s="92">
        <f>SUM(H73:H74)</f>
        <v>2</v>
      </c>
      <c r="I72" s="94">
        <f t="shared" si="0"/>
        <v>0.5</v>
      </c>
      <c r="J72" s="92" t="str">
        <f>IF(I72&gt;=0.5,"Đạt","Không đạt")</f>
        <v>Đạt</v>
      </c>
    </row>
    <row r="73" spans="1:10" ht="24.75" thickBot="1" x14ac:dyDescent="0.3">
      <c r="A73" s="77" t="s">
        <v>53</v>
      </c>
      <c r="B73" s="109">
        <v>2</v>
      </c>
      <c r="C73" s="82">
        <v>2</v>
      </c>
      <c r="D73" s="103">
        <v>0</v>
      </c>
      <c r="E73" s="111">
        <f t="shared" ref="E73:E74" si="14">(D73/B73)</f>
        <v>0</v>
      </c>
      <c r="F73" s="117"/>
      <c r="G73" s="121">
        <v>2</v>
      </c>
      <c r="H73" s="83">
        <v>2</v>
      </c>
      <c r="I73" s="84">
        <f t="shared" si="0"/>
        <v>1</v>
      </c>
      <c r="J73" s="130" t="s">
        <v>589</v>
      </c>
    </row>
    <row r="74" spans="1:10" ht="36.75" thickBot="1" x14ac:dyDescent="0.3">
      <c r="A74" s="77" t="s">
        <v>54</v>
      </c>
      <c r="B74" s="109">
        <v>2</v>
      </c>
      <c r="C74" s="82">
        <v>2</v>
      </c>
      <c r="D74" s="103">
        <v>0</v>
      </c>
      <c r="E74" s="111">
        <f t="shared" si="14"/>
        <v>0</v>
      </c>
      <c r="F74" s="117"/>
      <c r="G74" s="121">
        <v>0</v>
      </c>
      <c r="H74" s="83">
        <v>0</v>
      </c>
      <c r="I74" s="84">
        <f t="shared" si="0"/>
        <v>0</v>
      </c>
      <c r="J74" s="258" t="s">
        <v>590</v>
      </c>
    </row>
    <row r="75" spans="1:10" s="85" customFormat="1" ht="32.25" thickBot="1" x14ac:dyDescent="0.3">
      <c r="A75" s="96" t="s">
        <v>62</v>
      </c>
      <c r="B75" s="92">
        <f>SUM(B76:B77)</f>
        <v>4</v>
      </c>
      <c r="C75" s="92">
        <f>SUM(C76:C77)</f>
        <v>4</v>
      </c>
      <c r="D75" s="92">
        <f>SUM(D76:D77)</f>
        <v>2</v>
      </c>
      <c r="E75" s="93">
        <f>(D75/B75)</f>
        <v>0.5</v>
      </c>
      <c r="F75" s="92" t="str">
        <f>IF(E75&gt;=0.5,"Đạt","Không đạt")</f>
        <v>Đạt</v>
      </c>
      <c r="G75" s="92">
        <f>SUM(G76:G77)</f>
        <v>1</v>
      </c>
      <c r="H75" s="92">
        <f>SUM(H76:H77)</f>
        <v>1</v>
      </c>
      <c r="I75" s="94">
        <f t="shared" si="0"/>
        <v>0.25</v>
      </c>
      <c r="J75" s="92" t="str">
        <f>IF(I75&gt;=0.5,"Đạt","Không đạt")</f>
        <v>Không đạt</v>
      </c>
    </row>
    <row r="76" spans="1:10" ht="36.75" thickBot="1" x14ac:dyDescent="0.3">
      <c r="A76" s="77" t="s">
        <v>55</v>
      </c>
      <c r="B76" s="109">
        <v>2</v>
      </c>
      <c r="C76" s="82">
        <v>2</v>
      </c>
      <c r="D76" s="103">
        <v>2</v>
      </c>
      <c r="E76" s="111">
        <f t="shared" ref="E76:E77" si="15">(D76/B76)</f>
        <v>1</v>
      </c>
      <c r="F76" s="117"/>
      <c r="G76" s="121">
        <v>1</v>
      </c>
      <c r="H76" s="83">
        <v>1</v>
      </c>
      <c r="I76" s="84">
        <f t="shared" si="0"/>
        <v>0.5</v>
      </c>
      <c r="J76" s="130" t="s">
        <v>212</v>
      </c>
    </row>
    <row r="77" spans="1:10" ht="36.75" thickBot="1" x14ac:dyDescent="0.3">
      <c r="A77" s="77" t="s">
        <v>56</v>
      </c>
      <c r="B77" s="109">
        <v>2</v>
      </c>
      <c r="C77" s="82">
        <v>2</v>
      </c>
      <c r="D77" s="103">
        <v>0</v>
      </c>
      <c r="E77" s="111">
        <f t="shared" si="15"/>
        <v>0</v>
      </c>
      <c r="F77" s="117"/>
      <c r="G77" s="121">
        <v>0</v>
      </c>
      <c r="H77" s="83">
        <v>0</v>
      </c>
      <c r="I77" s="84">
        <f t="shared" si="0"/>
        <v>0</v>
      </c>
      <c r="J77" s="130" t="s">
        <v>591</v>
      </c>
    </row>
    <row r="78" spans="1:10" ht="16.5" thickBot="1" x14ac:dyDescent="0.3">
      <c r="A78" s="78" t="s">
        <v>57</v>
      </c>
      <c r="B78" s="108">
        <f>SUM(B16,B30,B66)</f>
        <v>88</v>
      </c>
      <c r="C78" s="73">
        <f>SUM(C16,C30,C66)</f>
        <v>88</v>
      </c>
      <c r="D78" s="80">
        <f>SUM(D16,D30,D66)</f>
        <v>74</v>
      </c>
      <c r="E78" s="119">
        <f>(D78/B78)</f>
        <v>0.84090909090909094</v>
      </c>
      <c r="F78" s="71"/>
      <c r="G78" s="120">
        <f>SUM(G16,G30,G66)</f>
        <v>64</v>
      </c>
      <c r="H78" s="80">
        <f>SUM(H16,H30,H66)</f>
        <v>58</v>
      </c>
      <c r="I78" s="119">
        <f t="shared" si="0"/>
        <v>0.65909090909090906</v>
      </c>
      <c r="J78" s="71"/>
    </row>
    <row r="79" spans="1:10" ht="16.5" thickBot="1" x14ac:dyDescent="0.3">
      <c r="A79" s="78" t="s">
        <v>58</v>
      </c>
      <c r="B79" s="108">
        <v>100</v>
      </c>
      <c r="C79" s="73">
        <f>(C78*B79)/B78</f>
        <v>100</v>
      </c>
      <c r="D79" s="81">
        <f>(D78*B79)/B78</f>
        <v>84.090909090909093</v>
      </c>
      <c r="E79" s="119">
        <f>(D79/B79)</f>
        <v>0.84090909090909094</v>
      </c>
      <c r="F79" s="71"/>
      <c r="G79" s="122">
        <f>(G78/B78)*100</f>
        <v>72.727272727272734</v>
      </c>
      <c r="H79" s="81">
        <f>(H78*B79)/B78</f>
        <v>65.909090909090907</v>
      </c>
      <c r="I79" s="119">
        <f t="shared" si="0"/>
        <v>0.65909090909090906</v>
      </c>
      <c r="J79" s="71"/>
    </row>
    <row r="80" spans="1:10" ht="36" customHeight="1" thickBot="1" x14ac:dyDescent="0.3">
      <c r="A80" s="78" t="s">
        <v>59</v>
      </c>
      <c r="B80" s="79"/>
      <c r="C80" s="79"/>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400"/>
      <c r="F80" s="73"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71"/>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73"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127</v>
      </c>
      <c r="B86" s="394"/>
      <c r="C86" s="394"/>
      <c r="D86" s="394"/>
      <c r="I86" s="392" t="s">
        <v>80</v>
      </c>
      <c r="J86" s="393"/>
    </row>
    <row r="87" spans="1:10" ht="16.5" x14ac:dyDescent="0.25">
      <c r="B87" s="98"/>
      <c r="C87" s="98"/>
      <c r="D87" s="104"/>
      <c r="E87" s="104"/>
    </row>
    <row r="88" spans="1:10" ht="16.5" x14ac:dyDescent="0.25">
      <c r="B88" s="99"/>
      <c r="C88" s="99"/>
      <c r="D88" s="105"/>
      <c r="E88" s="105"/>
    </row>
    <row r="89" spans="1:10" ht="16.5" x14ac:dyDescent="0.25">
      <c r="B89" s="100"/>
      <c r="C89" s="100"/>
      <c r="D89" s="106"/>
      <c r="E89" s="106"/>
    </row>
  </sheetData>
  <mergeCells count="17">
    <mergeCell ref="A6:J6"/>
    <mergeCell ref="A7:J7"/>
    <mergeCell ref="G14:J14"/>
    <mergeCell ref="A12:J12"/>
    <mergeCell ref="A8:J8"/>
    <mergeCell ref="A9:J9"/>
    <mergeCell ref="A10:J10"/>
    <mergeCell ref="I86:J86"/>
    <mergeCell ref="A82:E82"/>
    <mergeCell ref="H82:J82"/>
    <mergeCell ref="A14:A15"/>
    <mergeCell ref="B14:B15"/>
    <mergeCell ref="D14:F14"/>
    <mergeCell ref="D80:E80"/>
    <mergeCell ref="H80:I80"/>
    <mergeCell ref="A86:D86"/>
    <mergeCell ref="C14:C15"/>
  </mergeCells>
  <hyperlinks>
    <hyperlink ref="A25" r:id="rId1" display="https://thuvienphapluat.vn/phap-luat/tim-van-ban.aspx?keyword=01/2014/TT-BGD%C4%90T&amp;area=2&amp;type=0&amp;match=False&amp;vc=True&amp;lan=1" xr:uid="{345F6FB6-109A-484A-A7F7-5989CB7F515F}"/>
    <hyperlink ref="A28" r:id="rId2" display="https://thuvienphapluat.vn/phap-luat/tim-van-ban.aspx?keyword=03/2014/TT-BTTTT&amp;area=2&amp;type=0&amp;match=False&amp;vc=True&amp;lan=1" xr:uid="{B2DCF292-FE6D-4774-8BCB-D457FB80ED77}"/>
  </hyperlinks>
  <pageMargins left="0.7" right="0.7" top="0.75" bottom="0.75" header="0.3" footer="0.3"/>
  <pageSetup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981B2-731F-43B1-A001-B5E6F5D77616}">
  <sheetPr codeName="Sheet5"/>
  <dimension ref="A6:M89"/>
  <sheetViews>
    <sheetView topLeftCell="A82" workbookViewId="0">
      <selection activeCell="F91" sqref="F91"/>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906</v>
      </c>
      <c r="B8" s="388"/>
      <c r="C8" s="388"/>
      <c r="D8" s="388"/>
      <c r="E8" s="388"/>
      <c r="F8" s="388"/>
      <c r="G8" s="388"/>
      <c r="H8" s="388"/>
      <c r="I8" s="388"/>
      <c r="J8" s="388"/>
    </row>
    <row r="9" spans="1:13" ht="16.5" x14ac:dyDescent="0.25">
      <c r="A9" s="388" t="s">
        <v>907</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263" t="s">
        <v>82</v>
      </c>
      <c r="B11" s="263"/>
      <c r="C11" s="263"/>
      <c r="D11" s="263"/>
      <c r="E11" s="263"/>
      <c r="F11" s="263"/>
      <c r="G11" s="263"/>
      <c r="H11" s="263"/>
      <c r="I11" s="263"/>
      <c r="J11" s="263"/>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14</v>
      </c>
      <c r="E16" s="146">
        <f>(D16/B16)</f>
        <v>0.7</v>
      </c>
      <c r="F16" s="164" t="str">
        <f>IF(E16&gt;=0.5,"Đạt","Không đạt")</f>
        <v>Đạt</v>
      </c>
      <c r="G16" s="145">
        <f>SUM(G17,G24,G27)</f>
        <v>20</v>
      </c>
      <c r="H16" s="145">
        <f>SUM(H17,H24,H27)</f>
        <v>20</v>
      </c>
      <c r="I16" s="146">
        <f t="shared" ref="I16:I79" si="0">(H16/B16)</f>
        <v>1</v>
      </c>
      <c r="J16" s="164" t="str">
        <f>IF(I16&gt;=0.5,"Đạt","Không đạt")</f>
        <v>Đạt</v>
      </c>
    </row>
    <row r="17" spans="1:10" s="141" customFormat="1" ht="32.25" thickBot="1" x14ac:dyDescent="0.3">
      <c r="A17" s="147" t="s">
        <v>5</v>
      </c>
      <c r="B17" s="148">
        <f>SUM(B18:B23)</f>
        <v>12</v>
      </c>
      <c r="C17" s="148">
        <f>SUM(C18:C23)</f>
        <v>12</v>
      </c>
      <c r="D17" s="148">
        <f>SUM(D18:D23)</f>
        <v>10</v>
      </c>
      <c r="E17" s="149">
        <f>(D17/B17)</f>
        <v>0.83333333333333337</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6</v>
      </c>
      <c r="B18" s="166">
        <v>2</v>
      </c>
      <c r="C18" s="127">
        <v>2</v>
      </c>
      <c r="D18" s="160">
        <v>2</v>
      </c>
      <c r="E18" s="168">
        <f>(D18/B18)</f>
        <v>1</v>
      </c>
      <c r="F18" s="235" t="s">
        <v>382</v>
      </c>
      <c r="G18" s="178">
        <v>2</v>
      </c>
      <c r="H18" s="139">
        <v>2</v>
      </c>
      <c r="I18" s="140">
        <f t="shared" si="0"/>
        <v>1</v>
      </c>
      <c r="J18" s="243" t="s">
        <v>908</v>
      </c>
    </row>
    <row r="19" spans="1:10" ht="96.75" thickBot="1" x14ac:dyDescent="0.3">
      <c r="A19" s="130" t="s">
        <v>7</v>
      </c>
      <c r="B19" s="166">
        <v>2</v>
      </c>
      <c r="C19" s="127">
        <v>2</v>
      </c>
      <c r="D19" s="160">
        <v>2</v>
      </c>
      <c r="E19" s="168">
        <f t="shared" ref="E19:E23" si="1">(D19/B19)</f>
        <v>1</v>
      </c>
      <c r="F19" s="235" t="s">
        <v>383</v>
      </c>
      <c r="G19" s="178">
        <v>2</v>
      </c>
      <c r="H19" s="139">
        <v>2</v>
      </c>
      <c r="I19" s="140">
        <f t="shared" si="0"/>
        <v>1</v>
      </c>
      <c r="J19" s="130" t="s">
        <v>566</v>
      </c>
    </row>
    <row r="20" spans="1:10" ht="96.75" thickBot="1" x14ac:dyDescent="0.3">
      <c r="A20" s="130" t="s">
        <v>8</v>
      </c>
      <c r="B20" s="166">
        <v>2</v>
      </c>
      <c r="C20" s="127">
        <v>2</v>
      </c>
      <c r="D20" s="160">
        <v>2</v>
      </c>
      <c r="E20" s="168">
        <f t="shared" si="1"/>
        <v>1</v>
      </c>
      <c r="F20" s="235" t="s">
        <v>383</v>
      </c>
      <c r="G20" s="178">
        <v>2</v>
      </c>
      <c r="H20" s="139">
        <v>2</v>
      </c>
      <c r="I20" s="140">
        <f t="shared" si="0"/>
        <v>1</v>
      </c>
      <c r="J20" s="130" t="s">
        <v>566</v>
      </c>
    </row>
    <row r="21" spans="1:10" ht="60.75" thickBot="1" x14ac:dyDescent="0.3">
      <c r="A21" s="130" t="s">
        <v>9</v>
      </c>
      <c r="B21" s="166">
        <v>2</v>
      </c>
      <c r="C21" s="127">
        <v>2</v>
      </c>
      <c r="D21" s="160">
        <v>2</v>
      </c>
      <c r="E21" s="168">
        <f t="shared" si="1"/>
        <v>1</v>
      </c>
      <c r="F21" s="235" t="s">
        <v>384</v>
      </c>
      <c r="G21" s="178">
        <v>2</v>
      </c>
      <c r="H21" s="139">
        <v>2</v>
      </c>
      <c r="I21" s="140">
        <f t="shared" si="0"/>
        <v>1</v>
      </c>
      <c r="J21" s="130" t="s">
        <v>567</v>
      </c>
    </row>
    <row r="22" spans="1:10" ht="60.75" thickBot="1" x14ac:dyDescent="0.3">
      <c r="A22" s="130" t="s">
        <v>10</v>
      </c>
      <c r="B22" s="166">
        <v>2</v>
      </c>
      <c r="C22" s="127">
        <v>2</v>
      </c>
      <c r="D22" s="160">
        <v>2</v>
      </c>
      <c r="E22" s="168">
        <f t="shared" si="1"/>
        <v>1</v>
      </c>
      <c r="F22" s="235" t="s">
        <v>385</v>
      </c>
      <c r="G22" s="178">
        <v>2</v>
      </c>
      <c r="H22" s="139">
        <v>2</v>
      </c>
      <c r="I22" s="140">
        <f t="shared" si="0"/>
        <v>1</v>
      </c>
      <c r="J22" s="130" t="s">
        <v>568</v>
      </c>
    </row>
    <row r="23" spans="1:10" ht="48.75" thickBot="1" x14ac:dyDescent="0.3">
      <c r="A23" s="130" t="s">
        <v>11</v>
      </c>
      <c r="B23" s="166">
        <v>2</v>
      </c>
      <c r="C23" s="127">
        <v>2</v>
      </c>
      <c r="D23" s="160"/>
      <c r="E23" s="168">
        <f t="shared" si="1"/>
        <v>0</v>
      </c>
      <c r="F23" s="175"/>
      <c r="G23" s="178">
        <v>2</v>
      </c>
      <c r="H23" s="139">
        <v>2</v>
      </c>
      <c r="I23" s="140">
        <f t="shared" si="0"/>
        <v>1</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202" t="s">
        <v>912</v>
      </c>
      <c r="G25" s="178">
        <v>2</v>
      </c>
      <c r="H25" s="139">
        <v>2</v>
      </c>
      <c r="I25" s="140">
        <f t="shared" si="0"/>
        <v>1</v>
      </c>
      <c r="J25" s="202" t="s">
        <v>912</v>
      </c>
    </row>
    <row r="26" spans="1:10" ht="64.5" thickBot="1" x14ac:dyDescent="0.3">
      <c r="A26" s="128" t="s">
        <v>13</v>
      </c>
      <c r="B26" s="166">
        <v>2</v>
      </c>
      <c r="C26" s="127">
        <v>2</v>
      </c>
      <c r="D26" s="160">
        <v>2</v>
      </c>
      <c r="E26" s="168">
        <f t="shared" si="2"/>
        <v>1</v>
      </c>
      <c r="F26" s="175" t="s">
        <v>151</v>
      </c>
      <c r="G26" s="178">
        <v>2</v>
      </c>
      <c r="H26" s="139">
        <v>2</v>
      </c>
      <c r="I26" s="140">
        <f t="shared" si="0"/>
        <v>1</v>
      </c>
      <c r="J26" s="130" t="s">
        <v>725</v>
      </c>
    </row>
    <row r="27" spans="1:10" s="141" customFormat="1" ht="32.25" thickBot="1" x14ac:dyDescent="0.3">
      <c r="A27" s="147" t="s">
        <v>14</v>
      </c>
      <c r="B27" s="148">
        <f>SUM(B28:B29)</f>
        <v>4</v>
      </c>
      <c r="C27" s="148">
        <f>SUM(C28:C29)</f>
        <v>4</v>
      </c>
      <c r="D27" s="148">
        <f>SUM(D28:D29)</f>
        <v>2</v>
      </c>
      <c r="E27" s="149">
        <f>(D27/B27)</f>
        <v>0.5</v>
      </c>
      <c r="F27" s="148" t="str">
        <f>IF(E27&gt;=0.5,"Đạt","Không đạt")</f>
        <v>Đạt</v>
      </c>
      <c r="G27" s="148">
        <f>SUM(G28:G29)</f>
        <v>4</v>
      </c>
      <c r="H27" s="148">
        <f>SUM(H28:H29)</f>
        <v>4</v>
      </c>
      <c r="I27" s="150">
        <f>(H27/B27)</f>
        <v>1</v>
      </c>
      <c r="J27" s="170" t="str">
        <f>IF(I27&gt;=0.5,"Đạt","Không đạt")</f>
        <v>Đạt</v>
      </c>
    </row>
    <row r="28" spans="1:10" ht="96.75" thickBot="1" x14ac:dyDescent="0.3">
      <c r="A28" s="130" t="s">
        <v>15</v>
      </c>
      <c r="B28" s="166">
        <v>2</v>
      </c>
      <c r="C28" s="127">
        <v>2</v>
      </c>
      <c r="D28" s="160"/>
      <c r="E28" s="168">
        <f t="shared" ref="E28:E29" si="3">(D28/B28)</f>
        <v>0</v>
      </c>
      <c r="F28" s="175"/>
      <c r="G28" s="178">
        <v>2</v>
      </c>
      <c r="H28" s="139">
        <v>2</v>
      </c>
      <c r="I28" s="140">
        <f t="shared" si="0"/>
        <v>1</v>
      </c>
      <c r="J28" s="204" t="s">
        <v>909</v>
      </c>
    </row>
    <row r="29" spans="1:10" ht="48.75" thickBot="1" x14ac:dyDescent="0.3">
      <c r="A29" s="128" t="s">
        <v>16</v>
      </c>
      <c r="B29" s="166">
        <v>2</v>
      </c>
      <c r="C29" s="127">
        <v>2</v>
      </c>
      <c r="D29" s="160">
        <v>2</v>
      </c>
      <c r="E29" s="168">
        <f t="shared" si="3"/>
        <v>1</v>
      </c>
      <c r="F29" s="235" t="s">
        <v>386</v>
      </c>
      <c r="G29" s="178">
        <v>2</v>
      </c>
      <c r="H29" s="139">
        <v>2</v>
      </c>
      <c r="I29" s="140">
        <f t="shared" si="0"/>
        <v>1</v>
      </c>
      <c r="J29" s="130" t="s">
        <v>712</v>
      </c>
    </row>
    <row r="30" spans="1:10" s="141" customFormat="1" ht="32.25" thickBot="1" x14ac:dyDescent="0.3">
      <c r="A30" s="144" t="s">
        <v>17</v>
      </c>
      <c r="B30" s="145">
        <f>SUM(B31,B34,B41,B46,B49,B52,B55,B60,B63)</f>
        <v>52</v>
      </c>
      <c r="C30" s="145">
        <f>SUM(C31,C34,C41,C46,C49,C52,C55,C60,C63)</f>
        <v>52</v>
      </c>
      <c r="D30" s="145">
        <f>SUM(D31,D34,D41,D46,D49,D52,D55,D60,D63)</f>
        <v>50</v>
      </c>
      <c r="E30" s="146">
        <f>(D30/B30)</f>
        <v>0.96153846153846156</v>
      </c>
      <c r="F30" s="164" t="str">
        <f>IF(E30&gt;=0.5,"Đạt","Không đạt")</f>
        <v>Đạt</v>
      </c>
      <c r="G30" s="145">
        <f>SUM(G31,G34,G41,G46,G49,G52,G55,G60,G63)</f>
        <v>50</v>
      </c>
      <c r="H30" s="145">
        <f>SUM(H31,H34,H41,H46,H49,H52,H55,H60,H63)</f>
        <v>50</v>
      </c>
      <c r="I30" s="146">
        <f t="shared" si="0"/>
        <v>0.96153846153846156</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75" t="s">
        <v>910</v>
      </c>
      <c r="G32" s="178">
        <v>2</v>
      </c>
      <c r="H32" s="139">
        <v>2</v>
      </c>
      <c r="I32" s="140">
        <f t="shared" si="0"/>
        <v>1</v>
      </c>
      <c r="J32" s="175" t="s">
        <v>910</v>
      </c>
    </row>
    <row r="33" spans="1:10" ht="24.75" thickBot="1" x14ac:dyDescent="0.3">
      <c r="A33" s="130" t="s">
        <v>20</v>
      </c>
      <c r="B33" s="166">
        <v>2</v>
      </c>
      <c r="C33" s="127">
        <v>2</v>
      </c>
      <c r="D33" s="160">
        <v>2</v>
      </c>
      <c r="E33" s="168">
        <f t="shared" si="4"/>
        <v>1</v>
      </c>
      <c r="F33" s="175" t="s">
        <v>911</v>
      </c>
      <c r="G33" s="178">
        <v>2</v>
      </c>
      <c r="H33" s="139">
        <v>2</v>
      </c>
      <c r="I33" s="140">
        <f t="shared" si="0"/>
        <v>1</v>
      </c>
      <c r="J33" s="175" t="s">
        <v>911</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12</v>
      </c>
      <c r="H34" s="148">
        <f>SUM(H35:H40)</f>
        <v>12</v>
      </c>
      <c r="I34" s="150">
        <f t="shared" si="0"/>
        <v>1</v>
      </c>
      <c r="J34" s="172" t="str">
        <f>IF(I34&gt;=0.5,"Đạt","Không đạt")</f>
        <v>Đạt</v>
      </c>
    </row>
    <row r="35" spans="1:10" ht="51.75" thickBot="1" x14ac:dyDescent="0.3">
      <c r="A35" s="132" t="s">
        <v>22</v>
      </c>
      <c r="B35" s="166">
        <v>2</v>
      </c>
      <c r="C35" s="127">
        <v>2</v>
      </c>
      <c r="D35" s="160">
        <v>2</v>
      </c>
      <c r="E35" s="168">
        <f t="shared" ref="E35:E40" si="5">(D35/B35)</f>
        <v>1</v>
      </c>
      <c r="F35" s="235" t="s">
        <v>388</v>
      </c>
      <c r="G35" s="178">
        <v>2</v>
      </c>
      <c r="H35" s="139">
        <v>2</v>
      </c>
      <c r="I35" s="140">
        <f t="shared" si="0"/>
        <v>1</v>
      </c>
      <c r="J35" s="130" t="s">
        <v>95</v>
      </c>
    </row>
    <row r="36" spans="1:10" ht="36.75" thickBot="1" x14ac:dyDescent="0.3">
      <c r="A36" s="130" t="s">
        <v>23</v>
      </c>
      <c r="B36" s="166">
        <v>2</v>
      </c>
      <c r="C36" s="127">
        <v>2</v>
      </c>
      <c r="D36" s="160">
        <v>2</v>
      </c>
      <c r="E36" s="168">
        <f t="shared" si="5"/>
        <v>1</v>
      </c>
      <c r="F36" s="235" t="s">
        <v>96</v>
      </c>
      <c r="G36" s="178">
        <v>2</v>
      </c>
      <c r="H36" s="139">
        <v>2</v>
      </c>
      <c r="I36" s="140">
        <f t="shared" si="0"/>
        <v>1</v>
      </c>
      <c r="J36" s="130" t="s">
        <v>96</v>
      </c>
    </row>
    <row r="37" spans="1:10" ht="48.75" thickBot="1" x14ac:dyDescent="0.3">
      <c r="A37" s="130" t="s">
        <v>24</v>
      </c>
      <c r="B37" s="166">
        <v>2</v>
      </c>
      <c r="C37" s="127">
        <v>2</v>
      </c>
      <c r="D37" s="160">
        <v>2</v>
      </c>
      <c r="E37" s="168">
        <f t="shared" si="5"/>
        <v>1</v>
      </c>
      <c r="F37" s="235" t="s">
        <v>155</v>
      </c>
      <c r="G37" s="178">
        <v>2</v>
      </c>
      <c r="H37" s="139">
        <v>2</v>
      </c>
      <c r="I37" s="140">
        <f t="shared" si="0"/>
        <v>1</v>
      </c>
      <c r="J37" s="130" t="s">
        <v>155</v>
      </c>
    </row>
    <row r="38" spans="1:10" ht="36.75" thickBot="1" x14ac:dyDescent="0.3">
      <c r="A38" s="130" t="s">
        <v>25</v>
      </c>
      <c r="B38" s="166">
        <v>2</v>
      </c>
      <c r="C38" s="127">
        <v>2</v>
      </c>
      <c r="D38" s="160">
        <v>2</v>
      </c>
      <c r="E38" s="168">
        <f t="shared" si="5"/>
        <v>1</v>
      </c>
      <c r="F38" s="235" t="s">
        <v>156</v>
      </c>
      <c r="G38" s="178">
        <v>2</v>
      </c>
      <c r="H38" s="139">
        <v>2</v>
      </c>
      <c r="I38" s="140">
        <f t="shared" si="0"/>
        <v>1</v>
      </c>
      <c r="J38" s="130" t="s">
        <v>500</v>
      </c>
    </row>
    <row r="39" spans="1:10" ht="36.75" thickBot="1" x14ac:dyDescent="0.3">
      <c r="A39" s="130" t="s">
        <v>26</v>
      </c>
      <c r="B39" s="166">
        <v>2</v>
      </c>
      <c r="C39" s="127">
        <v>2</v>
      </c>
      <c r="D39" s="160">
        <v>2</v>
      </c>
      <c r="E39" s="168">
        <f t="shared" si="5"/>
        <v>1</v>
      </c>
      <c r="F39" s="235" t="s">
        <v>389</v>
      </c>
      <c r="G39" s="178">
        <v>2</v>
      </c>
      <c r="H39" s="139">
        <v>2</v>
      </c>
      <c r="I39" s="140">
        <f t="shared" si="0"/>
        <v>1</v>
      </c>
      <c r="J39" s="130" t="s">
        <v>727</v>
      </c>
    </row>
    <row r="40" spans="1:10" ht="60.75" thickBot="1" x14ac:dyDescent="0.3">
      <c r="A40" s="130" t="s">
        <v>27</v>
      </c>
      <c r="B40" s="166">
        <v>2</v>
      </c>
      <c r="C40" s="127">
        <v>2</v>
      </c>
      <c r="D40" s="160">
        <v>2</v>
      </c>
      <c r="E40" s="168">
        <f t="shared" si="5"/>
        <v>1</v>
      </c>
      <c r="F40" s="235" t="s">
        <v>158</v>
      </c>
      <c r="G40" s="178">
        <v>2</v>
      </c>
      <c r="H40" s="139">
        <v>2</v>
      </c>
      <c r="I40" s="140">
        <f t="shared" si="0"/>
        <v>1</v>
      </c>
      <c r="J40" s="130" t="s">
        <v>728</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235" t="s">
        <v>390</v>
      </c>
      <c r="G42" s="178">
        <v>2</v>
      </c>
      <c r="H42" s="139">
        <v>2</v>
      </c>
      <c r="I42" s="140">
        <f t="shared" si="0"/>
        <v>1</v>
      </c>
      <c r="J42" s="130" t="s">
        <v>547</v>
      </c>
    </row>
    <row r="43" spans="1:10" ht="36.75" thickBot="1" x14ac:dyDescent="0.3">
      <c r="A43" s="130" t="s">
        <v>30</v>
      </c>
      <c r="B43" s="166">
        <v>2</v>
      </c>
      <c r="C43" s="127">
        <v>2</v>
      </c>
      <c r="D43" s="160">
        <v>2</v>
      </c>
      <c r="E43" s="168">
        <f t="shared" si="6"/>
        <v>1</v>
      </c>
      <c r="F43" s="235" t="s">
        <v>391</v>
      </c>
      <c r="G43" s="178">
        <v>2</v>
      </c>
      <c r="H43" s="139">
        <v>2</v>
      </c>
      <c r="I43" s="140">
        <f t="shared" si="0"/>
        <v>1</v>
      </c>
      <c r="J43" s="130" t="s">
        <v>577</v>
      </c>
    </row>
    <row r="44" spans="1:10" ht="48.75" thickBot="1" x14ac:dyDescent="0.3">
      <c r="A44" s="130" t="s">
        <v>31</v>
      </c>
      <c r="B44" s="166">
        <v>2</v>
      </c>
      <c r="C44" s="127">
        <v>2</v>
      </c>
      <c r="D44" s="160">
        <v>2</v>
      </c>
      <c r="E44" s="168">
        <f t="shared" si="6"/>
        <v>1</v>
      </c>
      <c r="F44" s="235" t="s">
        <v>103</v>
      </c>
      <c r="G44" s="178">
        <v>2</v>
      </c>
      <c r="H44" s="139">
        <v>2</v>
      </c>
      <c r="I44" s="140">
        <f t="shared" si="0"/>
        <v>1</v>
      </c>
      <c r="J44" s="130" t="s">
        <v>103</v>
      </c>
    </row>
    <row r="45" spans="1:10" ht="48.75" thickBot="1" x14ac:dyDescent="0.3">
      <c r="A45" s="130" t="s">
        <v>32</v>
      </c>
      <c r="B45" s="166">
        <v>2</v>
      </c>
      <c r="C45" s="127">
        <v>2</v>
      </c>
      <c r="D45" s="160">
        <v>2</v>
      </c>
      <c r="E45" s="168">
        <f t="shared" si="6"/>
        <v>1</v>
      </c>
      <c r="F45" s="235" t="s">
        <v>103</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235" t="s">
        <v>392</v>
      </c>
      <c r="G47" s="178">
        <v>2</v>
      </c>
      <c r="H47" s="139">
        <v>2</v>
      </c>
      <c r="I47" s="140">
        <f t="shared" si="0"/>
        <v>1</v>
      </c>
      <c r="J47" s="244" t="s">
        <v>549</v>
      </c>
    </row>
    <row r="48" spans="1:10" ht="60.75" thickBot="1" x14ac:dyDescent="0.3">
      <c r="A48" s="130" t="s">
        <v>34</v>
      </c>
      <c r="B48" s="166">
        <v>2</v>
      </c>
      <c r="C48" s="127">
        <v>2</v>
      </c>
      <c r="D48" s="160">
        <v>2</v>
      </c>
      <c r="E48" s="168">
        <f t="shared" si="7"/>
        <v>1</v>
      </c>
      <c r="F48" s="235" t="s">
        <v>392</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35" t="s">
        <v>393</v>
      </c>
      <c r="G50" s="178">
        <v>2</v>
      </c>
      <c r="H50" s="139">
        <v>2</v>
      </c>
      <c r="I50" s="140">
        <f t="shared" si="0"/>
        <v>1</v>
      </c>
      <c r="J50" s="130" t="s">
        <v>162</v>
      </c>
    </row>
    <row r="51" spans="1:10" ht="28.5" thickBot="1" x14ac:dyDescent="0.3">
      <c r="A51" s="128" t="s">
        <v>36</v>
      </c>
      <c r="B51" s="166">
        <v>2</v>
      </c>
      <c r="C51" s="127">
        <v>2</v>
      </c>
      <c r="D51" s="160">
        <v>2</v>
      </c>
      <c r="E51" s="168">
        <f t="shared" si="8"/>
        <v>1</v>
      </c>
      <c r="F51" s="235" t="s">
        <v>106</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4</v>
      </c>
      <c r="H52" s="148">
        <f>SUM(H53:H54)</f>
        <v>4</v>
      </c>
      <c r="I52" s="150">
        <f t="shared" si="0"/>
        <v>1</v>
      </c>
      <c r="J52" s="172" t="str">
        <f>IF(I52&gt;=0.5,"Đạt","Không đạt")</f>
        <v>Đạt</v>
      </c>
    </row>
    <row r="53" spans="1:10" ht="48.75" thickBot="1" x14ac:dyDescent="0.3">
      <c r="A53" s="130" t="s">
        <v>37</v>
      </c>
      <c r="B53" s="166">
        <v>2</v>
      </c>
      <c r="C53" s="127">
        <v>2</v>
      </c>
      <c r="D53" s="160">
        <v>2</v>
      </c>
      <c r="E53" s="168">
        <f t="shared" ref="E53:E54" si="9">(D53/B53)</f>
        <v>1</v>
      </c>
      <c r="F53" s="175" t="s">
        <v>107</v>
      </c>
      <c r="G53" s="178">
        <v>2</v>
      </c>
      <c r="H53" s="139">
        <v>2</v>
      </c>
      <c r="I53" s="140">
        <f t="shared" si="0"/>
        <v>1</v>
      </c>
      <c r="J53" s="130" t="s">
        <v>913</v>
      </c>
    </row>
    <row r="54" spans="1:10" ht="60.75" thickBot="1" x14ac:dyDescent="0.3">
      <c r="A54" s="130" t="s">
        <v>38</v>
      </c>
      <c r="B54" s="166">
        <v>2</v>
      </c>
      <c r="C54" s="127">
        <v>2</v>
      </c>
      <c r="D54" s="160">
        <v>2</v>
      </c>
      <c r="E54" s="168">
        <f t="shared" si="9"/>
        <v>1</v>
      </c>
      <c r="F54" s="175" t="s">
        <v>107</v>
      </c>
      <c r="G54" s="178">
        <v>2</v>
      </c>
      <c r="H54" s="139">
        <v>2</v>
      </c>
      <c r="I54" s="140">
        <f t="shared" si="0"/>
        <v>1</v>
      </c>
      <c r="J54" s="130" t="s">
        <v>913</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8</v>
      </c>
      <c r="H55" s="148">
        <f>SUM(H56:H59)</f>
        <v>8</v>
      </c>
      <c r="I55" s="150">
        <f t="shared" si="0"/>
        <v>1</v>
      </c>
      <c r="J55" s="172" t="str">
        <f>IF(I55&gt;=0.5,"Đạt","Không đạt")</f>
        <v>Đạt</v>
      </c>
    </row>
    <row r="56" spans="1:10" ht="48.75" thickBot="1" x14ac:dyDescent="0.3">
      <c r="A56" s="130" t="s">
        <v>39</v>
      </c>
      <c r="B56" s="166">
        <v>2</v>
      </c>
      <c r="C56" s="127">
        <v>2</v>
      </c>
      <c r="D56" s="160">
        <v>2</v>
      </c>
      <c r="E56" s="168">
        <f t="shared" ref="E56:E59" si="10">(D56/B56)</f>
        <v>1</v>
      </c>
      <c r="F56" s="235" t="s">
        <v>395</v>
      </c>
      <c r="G56" s="178">
        <v>2</v>
      </c>
      <c r="H56" s="139">
        <v>2</v>
      </c>
      <c r="I56" s="140">
        <f t="shared" si="0"/>
        <v>1</v>
      </c>
      <c r="J56" s="130" t="s">
        <v>109</v>
      </c>
    </row>
    <row r="57" spans="1:10" ht="60.75" thickBot="1" x14ac:dyDescent="0.3">
      <c r="A57" s="130" t="s">
        <v>40</v>
      </c>
      <c r="B57" s="166">
        <v>2</v>
      </c>
      <c r="C57" s="127">
        <v>2</v>
      </c>
      <c r="D57" s="160">
        <v>2</v>
      </c>
      <c r="E57" s="168">
        <f t="shared" si="10"/>
        <v>1</v>
      </c>
      <c r="F57" s="235" t="s">
        <v>396</v>
      </c>
      <c r="G57" s="178">
        <v>2</v>
      </c>
      <c r="H57" s="139">
        <v>2</v>
      </c>
      <c r="I57" s="140">
        <f t="shared" si="0"/>
        <v>1</v>
      </c>
      <c r="J57" s="130" t="s">
        <v>622</v>
      </c>
    </row>
    <row r="58" spans="1:10" ht="60.75" thickBot="1" x14ac:dyDescent="0.3">
      <c r="A58" s="130" t="s">
        <v>41</v>
      </c>
      <c r="B58" s="166">
        <v>2</v>
      </c>
      <c r="C58" s="127">
        <v>2</v>
      </c>
      <c r="D58" s="160">
        <v>2</v>
      </c>
      <c r="E58" s="168">
        <f t="shared" si="10"/>
        <v>1</v>
      </c>
      <c r="F58" s="235" t="s">
        <v>396</v>
      </c>
      <c r="G58" s="178">
        <v>2</v>
      </c>
      <c r="H58" s="139">
        <v>2</v>
      </c>
      <c r="I58" s="140">
        <f t="shared" si="0"/>
        <v>1</v>
      </c>
      <c r="J58" s="130" t="s">
        <v>623</v>
      </c>
    </row>
    <row r="59" spans="1:10" ht="48.75" thickBot="1" x14ac:dyDescent="0.3">
      <c r="A59" s="130" t="s">
        <v>42</v>
      </c>
      <c r="B59" s="166">
        <v>2</v>
      </c>
      <c r="C59" s="127">
        <v>2</v>
      </c>
      <c r="D59" s="160">
        <v>2</v>
      </c>
      <c r="E59" s="168">
        <f t="shared" si="10"/>
        <v>1</v>
      </c>
      <c r="F59" s="235" t="s">
        <v>397</v>
      </c>
      <c r="G59" s="178">
        <v>2</v>
      </c>
      <c r="H59" s="139">
        <v>2</v>
      </c>
      <c r="I59" s="140">
        <f t="shared" si="0"/>
        <v>1</v>
      </c>
      <c r="J59" s="130" t="s">
        <v>730</v>
      </c>
    </row>
    <row r="60" spans="1:10" s="141" customFormat="1" ht="57.75" customHeight="1" thickBot="1" x14ac:dyDescent="0.3">
      <c r="A60" s="147" t="s">
        <v>69</v>
      </c>
      <c r="B60" s="148">
        <f>SUM(B61:B62)</f>
        <v>4</v>
      </c>
      <c r="C60" s="148">
        <f>SUM(C61:C62)</f>
        <v>4</v>
      </c>
      <c r="D60" s="236">
        <f>SUM(D61:D62)</f>
        <v>4</v>
      </c>
      <c r="E60" s="149">
        <f>(D60/B60)</f>
        <v>1</v>
      </c>
      <c r="F60" s="148" t="str">
        <f>IF(E60&gt;=0.5,"Đạt","Không đạt")</f>
        <v>Đạt</v>
      </c>
      <c r="G60" s="148">
        <f>SUM(G61:G62)</f>
        <v>4</v>
      </c>
      <c r="H60" s="148">
        <f>SUM(H61:H62)</f>
        <v>4</v>
      </c>
      <c r="I60" s="150">
        <f t="shared" si="0"/>
        <v>1</v>
      </c>
      <c r="J60" s="148" t="str">
        <f>IF(I60&gt;=0.5,"Đạt","Không đạt")</f>
        <v>Đạt</v>
      </c>
    </row>
    <row r="61" spans="1:10" ht="48.75" thickBot="1" x14ac:dyDescent="0.3">
      <c r="A61" s="130" t="s">
        <v>43</v>
      </c>
      <c r="B61" s="166">
        <v>2</v>
      </c>
      <c r="C61" s="138">
        <v>2</v>
      </c>
      <c r="D61" s="160">
        <v>2</v>
      </c>
      <c r="E61" s="168">
        <f t="shared" ref="E61:E62" si="11">(D61/B61)</f>
        <v>1</v>
      </c>
      <c r="F61" s="235" t="s">
        <v>113</v>
      </c>
      <c r="G61" s="178">
        <v>2</v>
      </c>
      <c r="H61" s="139">
        <v>2</v>
      </c>
      <c r="I61" s="140">
        <f t="shared" si="0"/>
        <v>1</v>
      </c>
      <c r="J61" s="130" t="s">
        <v>113</v>
      </c>
    </row>
    <row r="62" spans="1:10" ht="84.75" thickBot="1" x14ac:dyDescent="0.3">
      <c r="A62" s="130" t="s">
        <v>44</v>
      </c>
      <c r="B62" s="166">
        <v>2</v>
      </c>
      <c r="C62" s="138">
        <v>2</v>
      </c>
      <c r="D62" s="160">
        <v>2</v>
      </c>
      <c r="E62" s="168">
        <f t="shared" si="11"/>
        <v>1</v>
      </c>
      <c r="F62" s="235" t="s">
        <v>158</v>
      </c>
      <c r="G62" s="178">
        <v>2</v>
      </c>
      <c r="H62" s="139">
        <v>2</v>
      </c>
      <c r="I62" s="140">
        <f t="shared" si="0"/>
        <v>1</v>
      </c>
      <c r="J62" s="130" t="s">
        <v>625</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3</v>
      </c>
      <c r="H63" s="148">
        <f>SUM(H64:H65)</f>
        <v>3</v>
      </c>
      <c r="I63" s="150">
        <f t="shared" si="0"/>
        <v>0.75</v>
      </c>
      <c r="J63" s="148" t="str">
        <f>IF(I63&gt;=0.5,"Đạt","Không đạt")</f>
        <v>Đạt</v>
      </c>
    </row>
    <row r="64" spans="1:10" ht="84.75" thickBot="1" x14ac:dyDescent="0.3">
      <c r="A64" s="237" t="s">
        <v>45</v>
      </c>
      <c r="B64" s="166">
        <v>2</v>
      </c>
      <c r="C64" s="138">
        <v>2</v>
      </c>
      <c r="D64" s="160"/>
      <c r="E64" s="168">
        <f t="shared" ref="E64:E65" si="12">(D64/B64)</f>
        <v>0</v>
      </c>
      <c r="F64" s="175"/>
      <c r="G64" s="178">
        <v>2</v>
      </c>
      <c r="H64" s="139">
        <v>2</v>
      </c>
      <c r="I64" s="140">
        <f t="shared" si="0"/>
        <v>1</v>
      </c>
      <c r="J64" s="130" t="s">
        <v>113</v>
      </c>
    </row>
    <row r="65" spans="1:10" ht="108.75" thickBot="1" x14ac:dyDescent="0.3">
      <c r="A65" s="133" t="s">
        <v>46</v>
      </c>
      <c r="B65" s="166">
        <v>2</v>
      </c>
      <c r="C65" s="138">
        <v>2</v>
      </c>
      <c r="D65" s="160">
        <v>2</v>
      </c>
      <c r="E65" s="168">
        <f t="shared" si="12"/>
        <v>1</v>
      </c>
      <c r="F65" s="235" t="s">
        <v>398</v>
      </c>
      <c r="G65" s="178">
        <v>1</v>
      </c>
      <c r="H65" s="139">
        <v>1</v>
      </c>
      <c r="I65" s="140">
        <f t="shared" si="0"/>
        <v>0.5</v>
      </c>
      <c r="J65" s="130" t="s">
        <v>626</v>
      </c>
    </row>
    <row r="66" spans="1:10" s="141" customFormat="1" ht="63.75" thickBot="1" x14ac:dyDescent="0.3">
      <c r="A66" s="153" t="s">
        <v>47</v>
      </c>
      <c r="B66" s="145">
        <f>SUM(B67,B72,B75)</f>
        <v>16</v>
      </c>
      <c r="C66" s="145">
        <f>SUM(C67,C72,C75)</f>
        <v>16</v>
      </c>
      <c r="D66" s="145">
        <f>SUM(D67,D72,D75)</f>
        <v>14</v>
      </c>
      <c r="E66" s="146">
        <f>(D66/B66)</f>
        <v>0.875</v>
      </c>
      <c r="F66" s="164" t="str">
        <f>IF(E66&gt;=0.5,"Đạt","Không đạt")</f>
        <v>Đạt</v>
      </c>
      <c r="G66" s="145">
        <f>SUM(G67,G72,G75)</f>
        <v>16</v>
      </c>
      <c r="H66" s="145">
        <f>SUM(H67,H72,H75)</f>
        <v>16</v>
      </c>
      <c r="I66" s="146">
        <f t="shared" si="0"/>
        <v>1</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8</v>
      </c>
      <c r="H67" s="148">
        <f>SUM(H68:H71)</f>
        <v>8</v>
      </c>
      <c r="I67" s="150">
        <f t="shared" si="0"/>
        <v>1</v>
      </c>
      <c r="J67" s="148" t="str">
        <f>IF(I67&gt;=0.5,"Đạt","Không đạt")</f>
        <v>Đạt</v>
      </c>
    </row>
    <row r="68" spans="1:10" ht="72.75" thickBot="1" x14ac:dyDescent="0.3">
      <c r="A68" s="133" t="s">
        <v>49</v>
      </c>
      <c r="B68" s="166">
        <v>2</v>
      </c>
      <c r="C68" s="138">
        <v>2</v>
      </c>
      <c r="D68" s="160">
        <v>2</v>
      </c>
      <c r="E68" s="168">
        <f t="shared" ref="E68:E71" si="13">(D68/B68)</f>
        <v>1</v>
      </c>
      <c r="F68" s="235" t="s">
        <v>117</v>
      </c>
      <c r="G68" s="178">
        <v>2</v>
      </c>
      <c r="H68" s="139">
        <v>2</v>
      </c>
      <c r="I68" s="140">
        <f t="shared" si="0"/>
        <v>1</v>
      </c>
      <c r="J68" s="130" t="s">
        <v>117</v>
      </c>
    </row>
    <row r="69" spans="1:10" ht="16.5" thickBot="1" x14ac:dyDescent="0.3">
      <c r="A69" s="133" t="s">
        <v>50</v>
      </c>
      <c r="B69" s="166">
        <v>2</v>
      </c>
      <c r="C69" s="138">
        <v>2</v>
      </c>
      <c r="D69" s="160">
        <v>2</v>
      </c>
      <c r="E69" s="168">
        <f t="shared" si="13"/>
        <v>1</v>
      </c>
      <c r="F69" s="235" t="s">
        <v>399</v>
      </c>
      <c r="G69" s="178">
        <v>2</v>
      </c>
      <c r="H69" s="139">
        <v>2</v>
      </c>
      <c r="I69" s="140">
        <f t="shared" si="0"/>
        <v>1</v>
      </c>
      <c r="J69" s="130" t="s">
        <v>627</v>
      </c>
    </row>
    <row r="70" spans="1:10" ht="72.75" thickBot="1" x14ac:dyDescent="0.3">
      <c r="A70" s="133" t="s">
        <v>51</v>
      </c>
      <c r="B70" s="166">
        <v>2</v>
      </c>
      <c r="C70" s="138">
        <v>2</v>
      </c>
      <c r="D70" s="160">
        <v>2</v>
      </c>
      <c r="E70" s="168">
        <f t="shared" si="13"/>
        <v>1</v>
      </c>
      <c r="F70" s="235" t="s">
        <v>400</v>
      </c>
      <c r="G70" s="178">
        <v>2</v>
      </c>
      <c r="H70" s="139">
        <v>2</v>
      </c>
      <c r="I70" s="140">
        <f t="shared" si="0"/>
        <v>1</v>
      </c>
      <c r="J70" s="130" t="s">
        <v>640</v>
      </c>
    </row>
    <row r="71" spans="1:10" ht="60.75" customHeight="1" thickBot="1" x14ac:dyDescent="0.3">
      <c r="A71" s="133" t="s">
        <v>52</v>
      </c>
      <c r="B71" s="166">
        <v>2</v>
      </c>
      <c r="C71" s="138">
        <v>2</v>
      </c>
      <c r="D71" s="160">
        <v>2</v>
      </c>
      <c r="E71" s="168">
        <f t="shared" si="13"/>
        <v>1</v>
      </c>
      <c r="F71" s="235" t="s">
        <v>401</v>
      </c>
      <c r="G71" s="178">
        <v>2</v>
      </c>
      <c r="H71" s="139">
        <v>2</v>
      </c>
      <c r="I71" s="140">
        <f t="shared" si="0"/>
        <v>1</v>
      </c>
      <c r="J71" s="130" t="s">
        <v>731</v>
      </c>
    </row>
    <row r="72" spans="1:10" s="141" customFormat="1" ht="48" thickBot="1" x14ac:dyDescent="0.3">
      <c r="A72" s="152" t="s">
        <v>63</v>
      </c>
      <c r="B72" s="148">
        <f>SUM(B73:B74)</f>
        <v>4</v>
      </c>
      <c r="C72" s="148">
        <f>SUM(C73:C74)</f>
        <v>4</v>
      </c>
      <c r="D72" s="148">
        <f>SUM(D73:D74)</f>
        <v>4</v>
      </c>
      <c r="E72" s="149">
        <f>(D72/B72)</f>
        <v>1</v>
      </c>
      <c r="F72" s="148" t="str">
        <f>IF(E72&gt;=0.5,"Đạt","Không đạt")</f>
        <v>Đạt</v>
      </c>
      <c r="G72" s="148">
        <f>SUM(G73:G74)</f>
        <v>4</v>
      </c>
      <c r="H72" s="148">
        <f>SUM(H73:H74)</f>
        <v>4</v>
      </c>
      <c r="I72" s="150">
        <f t="shared" si="0"/>
        <v>1</v>
      </c>
      <c r="J72" s="148" t="str">
        <f>IF(I72&gt;=0.5,"Đạt","Không đạt")</f>
        <v>Đạt</v>
      </c>
    </row>
    <row r="73" spans="1:10" ht="36.75" thickBot="1" x14ac:dyDescent="0.3">
      <c r="A73" s="133" t="s">
        <v>53</v>
      </c>
      <c r="B73" s="166">
        <v>2</v>
      </c>
      <c r="C73" s="138">
        <v>2</v>
      </c>
      <c r="D73" s="160">
        <v>2</v>
      </c>
      <c r="E73" s="168">
        <f t="shared" ref="E73:E74" si="14">(D73/B73)</f>
        <v>1</v>
      </c>
      <c r="F73" s="235" t="s">
        <v>120</v>
      </c>
      <c r="G73" s="178">
        <v>2</v>
      </c>
      <c r="H73" s="139">
        <v>2</v>
      </c>
      <c r="I73" s="140">
        <f t="shared" si="0"/>
        <v>1</v>
      </c>
      <c r="J73" s="130" t="s">
        <v>630</v>
      </c>
    </row>
    <row r="74" spans="1:10" ht="36.75" thickBot="1" x14ac:dyDescent="0.3">
      <c r="A74" s="133" t="s">
        <v>54</v>
      </c>
      <c r="B74" s="166">
        <v>2</v>
      </c>
      <c r="C74" s="138">
        <v>2</v>
      </c>
      <c r="D74" s="160">
        <v>2</v>
      </c>
      <c r="E74" s="168">
        <f t="shared" si="14"/>
        <v>1</v>
      </c>
      <c r="F74" s="235" t="s">
        <v>402</v>
      </c>
      <c r="G74" s="178">
        <v>2</v>
      </c>
      <c r="H74" s="139">
        <v>2</v>
      </c>
      <c r="I74" s="140">
        <f t="shared" si="0"/>
        <v>1</v>
      </c>
      <c r="J74" s="130" t="s">
        <v>631</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4</v>
      </c>
      <c r="H75" s="148">
        <f>SUM(H76:H77)</f>
        <v>4</v>
      </c>
      <c r="I75" s="150">
        <f t="shared" si="0"/>
        <v>1</v>
      </c>
      <c r="J75" s="148" t="str">
        <f>IF(I75&gt;=0.5,"Đạt","Không đạt")</f>
        <v>Đạt</v>
      </c>
    </row>
    <row r="76" spans="1:10" ht="36.75" thickBot="1" x14ac:dyDescent="0.3">
      <c r="A76" s="133" t="s">
        <v>55</v>
      </c>
      <c r="B76" s="166">
        <v>2</v>
      </c>
      <c r="C76" s="138">
        <v>2</v>
      </c>
      <c r="D76" s="160">
        <v>2</v>
      </c>
      <c r="E76" s="168">
        <f t="shared" ref="E76:E77" si="15">(D76/B76)</f>
        <v>1</v>
      </c>
      <c r="F76" s="175" t="s">
        <v>255</v>
      </c>
      <c r="G76" s="178">
        <v>2</v>
      </c>
      <c r="H76" s="139">
        <v>2</v>
      </c>
      <c r="I76" s="140">
        <f t="shared" si="0"/>
        <v>1</v>
      </c>
      <c r="J76" s="130" t="s">
        <v>732</v>
      </c>
    </row>
    <row r="77" spans="1:10" ht="36.75" thickBot="1" x14ac:dyDescent="0.3">
      <c r="A77" s="237" t="s">
        <v>56</v>
      </c>
      <c r="B77" s="166">
        <v>2</v>
      </c>
      <c r="C77" s="138">
        <v>2</v>
      </c>
      <c r="D77" s="160"/>
      <c r="E77" s="168">
        <f t="shared" si="15"/>
        <v>0</v>
      </c>
      <c r="F77" s="220" t="s">
        <v>914</v>
      </c>
      <c r="G77" s="178">
        <v>2</v>
      </c>
      <c r="H77" s="139">
        <v>2</v>
      </c>
      <c r="I77" s="140">
        <f t="shared" si="0"/>
        <v>1</v>
      </c>
      <c r="J77" s="130" t="s">
        <v>633</v>
      </c>
    </row>
    <row r="78" spans="1:10" ht="16.5" thickBot="1" x14ac:dyDescent="0.3">
      <c r="A78" s="134" t="s">
        <v>57</v>
      </c>
      <c r="B78" s="165">
        <f>SUM(B16,B30,B66)</f>
        <v>88</v>
      </c>
      <c r="C78" s="129">
        <f>SUM(C16,C30,C66)</f>
        <v>88</v>
      </c>
      <c r="D78" s="136">
        <f>SUM(D16,D30,D66)</f>
        <v>78</v>
      </c>
      <c r="E78" s="176">
        <f>(D78/B78)</f>
        <v>0.88636363636363635</v>
      </c>
      <c r="F78" s="127"/>
      <c r="G78" s="177">
        <f>SUM(G16,G30,G66)</f>
        <v>86</v>
      </c>
      <c r="H78" s="136">
        <f>SUM(H16,H30,H66)</f>
        <v>86</v>
      </c>
      <c r="I78" s="176">
        <f t="shared" si="0"/>
        <v>0.97727272727272729</v>
      </c>
      <c r="J78" s="127"/>
    </row>
    <row r="79" spans="1:10" ht="16.5" thickBot="1" x14ac:dyDescent="0.3">
      <c r="A79" s="134" t="s">
        <v>58</v>
      </c>
      <c r="B79" s="165">
        <v>100</v>
      </c>
      <c r="C79" s="129">
        <f>(C78*B79)/B78</f>
        <v>100</v>
      </c>
      <c r="D79" s="137">
        <f>(D78*B79)/B78</f>
        <v>88.63636363636364</v>
      </c>
      <c r="E79" s="176">
        <f>(D79/B79)</f>
        <v>0.88636363636363635</v>
      </c>
      <c r="F79" s="127"/>
      <c r="G79" s="179">
        <f>(G78/B78)*100</f>
        <v>97.727272727272734</v>
      </c>
      <c r="H79" s="137">
        <f>(H78*B79)/B78</f>
        <v>97.727272727272734</v>
      </c>
      <c r="I79" s="176">
        <f t="shared" si="0"/>
        <v>0.97727272727272729</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95" t="s">
        <v>74</v>
      </c>
      <c r="B82" s="396"/>
      <c r="C82" s="396"/>
      <c r="D82" s="396"/>
      <c r="E82" s="396"/>
      <c r="H82" s="397" t="s">
        <v>75</v>
      </c>
      <c r="I82" s="398"/>
      <c r="J82" s="398"/>
    </row>
    <row r="86" spans="1:10" ht="15.6" customHeight="1" x14ac:dyDescent="0.25">
      <c r="A86" s="394" t="s">
        <v>915</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91434E40-70DF-4749-832C-D4ACF3A1A637}"/>
    <hyperlink ref="A28" r:id="rId2" display="https://thuvienphapluat.vn/phap-luat/tim-van-ban.aspx?keyword=03/2014/TT-BTTTT&amp;area=2&amp;type=0&amp;match=False&amp;vc=True&amp;lan=1" xr:uid="{F0BA4404-10C3-408C-8CF1-68CFEA279500}"/>
  </hyperlinks>
  <pageMargins left="0.7" right="0.7" top="0.75" bottom="0.75" header="0.3" footer="0.3"/>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ACCE2-66B4-49ED-A911-789E5E72757E}">
  <sheetPr codeName="Sheet6"/>
  <dimension ref="A6:M89"/>
  <sheetViews>
    <sheetView topLeftCell="A76" workbookViewId="0">
      <selection activeCell="I77" sqref="I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128</v>
      </c>
      <c r="B8" s="388"/>
      <c r="C8" s="388"/>
      <c r="D8" s="388"/>
      <c r="E8" s="388"/>
      <c r="F8" s="388"/>
      <c r="G8" s="388"/>
      <c r="H8" s="388"/>
      <c r="I8" s="388"/>
      <c r="J8" s="388"/>
    </row>
    <row r="9" spans="1:13" ht="16.5" x14ac:dyDescent="0.25">
      <c r="A9" s="388" t="s">
        <v>126</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57" t="s">
        <v>82</v>
      </c>
      <c r="B11" s="157"/>
      <c r="C11" s="157"/>
      <c r="D11" s="157"/>
      <c r="E11" s="157"/>
      <c r="F11" s="157"/>
      <c r="G11" s="157"/>
      <c r="H11" s="157"/>
      <c r="I11" s="157"/>
      <c r="J11" s="157"/>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v>17</v>
      </c>
      <c r="E16" s="146">
        <f>(D16/B16)</f>
        <v>0.85</v>
      </c>
      <c r="F16" s="164" t="str">
        <f>IF(E16&gt;=0.5,"Đạt","Không đạt")</f>
        <v>Đạt</v>
      </c>
      <c r="G16" s="145">
        <f>SUM(G17,G24,G27)</f>
        <v>19</v>
      </c>
      <c r="H16" s="145">
        <f>SUM(H17,H24,H27)</f>
        <v>19</v>
      </c>
      <c r="I16" s="146">
        <f t="shared" ref="I16:I79" si="0">(H16/B16)</f>
        <v>0.95</v>
      </c>
      <c r="J16" s="164" t="str">
        <f>IF(I16&gt;=0.5,"Đạt","Không đạt")</f>
        <v>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6</v>
      </c>
      <c r="B18" s="166">
        <v>2</v>
      </c>
      <c r="C18" s="127">
        <v>2</v>
      </c>
      <c r="D18" s="160">
        <v>1</v>
      </c>
      <c r="E18" s="168">
        <f>(D18/B18)</f>
        <v>0.5</v>
      </c>
      <c r="F18" s="220" t="s">
        <v>129</v>
      </c>
      <c r="G18" s="178">
        <v>2</v>
      </c>
      <c r="H18" s="139">
        <v>2</v>
      </c>
      <c r="I18" s="140">
        <f t="shared" si="0"/>
        <v>1</v>
      </c>
      <c r="J18" s="243" t="s">
        <v>565</v>
      </c>
    </row>
    <row r="19" spans="1:10" ht="36.75" thickBot="1" x14ac:dyDescent="0.3">
      <c r="A19" s="130" t="s">
        <v>7</v>
      </c>
      <c r="B19" s="166">
        <v>2</v>
      </c>
      <c r="C19" s="127">
        <v>2</v>
      </c>
      <c r="D19" s="160">
        <v>2</v>
      </c>
      <c r="E19" s="168">
        <f t="shared" ref="E19:E23" si="1">(D19/B19)</f>
        <v>1</v>
      </c>
      <c r="F19" s="199" t="s">
        <v>130</v>
      </c>
      <c r="G19" s="178">
        <v>2</v>
      </c>
      <c r="H19" s="139">
        <v>2</v>
      </c>
      <c r="I19" s="140">
        <f t="shared" si="0"/>
        <v>1</v>
      </c>
      <c r="J19" s="130" t="s">
        <v>566</v>
      </c>
    </row>
    <row r="20" spans="1:10" ht="36.75" thickBot="1" x14ac:dyDescent="0.3">
      <c r="A20" s="130" t="s">
        <v>8</v>
      </c>
      <c r="B20" s="166">
        <v>2</v>
      </c>
      <c r="C20" s="127">
        <v>2</v>
      </c>
      <c r="D20" s="160">
        <v>2</v>
      </c>
      <c r="E20" s="168">
        <f t="shared" si="1"/>
        <v>1</v>
      </c>
      <c r="F20" s="202" t="s">
        <v>130</v>
      </c>
      <c r="G20" s="178">
        <v>2</v>
      </c>
      <c r="H20" s="139">
        <v>2</v>
      </c>
      <c r="I20" s="140">
        <f t="shared" si="0"/>
        <v>1</v>
      </c>
      <c r="J20" s="130" t="s">
        <v>566</v>
      </c>
    </row>
    <row r="21" spans="1:10" ht="60.75" thickBot="1" x14ac:dyDescent="0.3">
      <c r="A21" s="130" t="s">
        <v>9</v>
      </c>
      <c r="B21" s="166">
        <v>2</v>
      </c>
      <c r="C21" s="127">
        <v>2</v>
      </c>
      <c r="D21" s="160">
        <v>2</v>
      </c>
      <c r="E21" s="168">
        <f t="shared" si="1"/>
        <v>1</v>
      </c>
      <c r="F21" s="199" t="s">
        <v>130</v>
      </c>
      <c r="G21" s="178">
        <v>2</v>
      </c>
      <c r="H21" s="139">
        <v>2</v>
      </c>
      <c r="I21" s="140">
        <f t="shared" si="0"/>
        <v>1</v>
      </c>
      <c r="J21" s="130" t="s">
        <v>567</v>
      </c>
    </row>
    <row r="22" spans="1:10" ht="36.75" thickBot="1" x14ac:dyDescent="0.3">
      <c r="A22" s="130" t="s">
        <v>10</v>
      </c>
      <c r="B22" s="166">
        <v>2</v>
      </c>
      <c r="C22" s="127">
        <v>2</v>
      </c>
      <c r="D22" s="160">
        <v>2</v>
      </c>
      <c r="E22" s="168">
        <f t="shared" si="1"/>
        <v>1</v>
      </c>
      <c r="F22" s="202" t="s">
        <v>130</v>
      </c>
      <c r="G22" s="178">
        <v>2</v>
      </c>
      <c r="H22" s="139">
        <v>2</v>
      </c>
      <c r="I22" s="140">
        <f t="shared" si="0"/>
        <v>1</v>
      </c>
      <c r="J22" s="130" t="s">
        <v>568</v>
      </c>
    </row>
    <row r="23" spans="1:10" ht="48.75" thickBot="1" x14ac:dyDescent="0.3">
      <c r="A23" s="130" t="s">
        <v>11</v>
      </c>
      <c r="B23" s="166">
        <v>2</v>
      </c>
      <c r="C23" s="127">
        <v>2</v>
      </c>
      <c r="D23" s="160">
        <v>2</v>
      </c>
      <c r="E23" s="168">
        <f t="shared" si="1"/>
        <v>1</v>
      </c>
      <c r="F23" s="199" t="s">
        <v>131</v>
      </c>
      <c r="G23" s="178">
        <v>2</v>
      </c>
      <c r="H23" s="139">
        <v>2</v>
      </c>
      <c r="I23" s="140">
        <f t="shared" si="0"/>
        <v>1</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189"/>
      <c r="G25" s="178">
        <v>2</v>
      </c>
      <c r="H25" s="139">
        <v>2</v>
      </c>
      <c r="I25" s="140">
        <f t="shared" si="0"/>
        <v>1</v>
      </c>
      <c r="J25" s="199" t="s">
        <v>592</v>
      </c>
    </row>
    <row r="26" spans="1:10" ht="64.5" thickBot="1" x14ac:dyDescent="0.3">
      <c r="A26" s="128" t="s">
        <v>13</v>
      </c>
      <c r="B26" s="166">
        <v>2</v>
      </c>
      <c r="C26" s="127">
        <v>2</v>
      </c>
      <c r="D26" s="160">
        <v>2</v>
      </c>
      <c r="E26" s="168">
        <f t="shared" si="2"/>
        <v>1</v>
      </c>
      <c r="F26" s="181" t="s">
        <v>132</v>
      </c>
      <c r="G26" s="178">
        <v>2</v>
      </c>
      <c r="H26" s="139">
        <v>2</v>
      </c>
      <c r="I26" s="140">
        <f t="shared" si="0"/>
        <v>1</v>
      </c>
      <c r="J26" s="260" t="s">
        <v>593</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3</v>
      </c>
      <c r="H27" s="148">
        <f>SUM(H28:H29)</f>
        <v>3</v>
      </c>
      <c r="I27" s="150">
        <f>(H27/B27)</f>
        <v>0.75</v>
      </c>
      <c r="J27" s="170" t="str">
        <f>IF(I27&gt;=0.5,"Đạt","Không đạt")</f>
        <v>Đạt</v>
      </c>
    </row>
    <row r="28" spans="1:10" ht="96.75" thickBot="1" x14ac:dyDescent="0.3">
      <c r="A28" s="130" t="s">
        <v>15</v>
      </c>
      <c r="B28" s="166">
        <v>2</v>
      </c>
      <c r="C28" s="127">
        <v>2</v>
      </c>
      <c r="D28" s="160">
        <v>2</v>
      </c>
      <c r="E28" s="168">
        <f t="shared" ref="E28:E29" si="3">(D28/B28)</f>
        <v>1</v>
      </c>
      <c r="F28" s="206" t="s">
        <v>133</v>
      </c>
      <c r="G28" s="178">
        <v>1</v>
      </c>
      <c r="H28" s="139">
        <v>1</v>
      </c>
      <c r="I28" s="140">
        <f t="shared" si="0"/>
        <v>0.5</v>
      </c>
      <c r="J28" s="261" t="s">
        <v>595</v>
      </c>
    </row>
    <row r="29" spans="1:10" ht="48.75" thickBot="1" x14ac:dyDescent="0.3">
      <c r="A29" s="128" t="s">
        <v>16</v>
      </c>
      <c r="B29" s="166">
        <v>2</v>
      </c>
      <c r="C29" s="127">
        <v>2</v>
      </c>
      <c r="D29" s="160">
        <v>2</v>
      </c>
      <c r="E29" s="168">
        <f t="shared" si="3"/>
        <v>1</v>
      </c>
      <c r="F29" s="204" t="s">
        <v>134</v>
      </c>
      <c r="G29" s="178">
        <v>2</v>
      </c>
      <c r="H29" s="139">
        <v>2</v>
      </c>
      <c r="I29" s="140">
        <f t="shared" si="0"/>
        <v>1</v>
      </c>
      <c r="J29" s="200" t="s">
        <v>594</v>
      </c>
    </row>
    <row r="30" spans="1:10" s="141" customFormat="1" ht="32.25" thickBot="1" x14ac:dyDescent="0.3">
      <c r="A30" s="144" t="s">
        <v>17</v>
      </c>
      <c r="B30" s="145">
        <f>SUM(B31,B34,B41,B46,B49,B52,B55,B60,B63)</f>
        <v>52</v>
      </c>
      <c r="C30" s="145">
        <f>SUM(C31,C34,C41,C46,C49,C52,C55,C60,C63)</f>
        <v>52</v>
      </c>
      <c r="D30" s="145">
        <f>SUM(D31,D34,D41,D46,D49,D52,D55,D60,D63)</f>
        <v>46</v>
      </c>
      <c r="E30" s="146">
        <f>(D30/B30)</f>
        <v>0.88461538461538458</v>
      </c>
      <c r="F30" s="164" t="str">
        <f>IF(E30&gt;=0.5,"Đạt","Không đạt")</f>
        <v>Đạt</v>
      </c>
      <c r="G30" s="145">
        <f>SUM(G31,G34,G41,G46,G49,G52,G55,G60,G63)</f>
        <v>41</v>
      </c>
      <c r="H30" s="145">
        <f>SUM(H31,H34,H41,H46,H49,H52,H55,H60,H63)</f>
        <v>42</v>
      </c>
      <c r="I30" s="146">
        <f t="shared" si="0"/>
        <v>0.80769230769230771</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03" t="s">
        <v>135</v>
      </c>
      <c r="G32" s="178">
        <v>2</v>
      </c>
      <c r="H32" s="139">
        <v>2</v>
      </c>
      <c r="I32" s="140">
        <f t="shared" si="0"/>
        <v>1</v>
      </c>
      <c r="J32" s="189" t="s">
        <v>596</v>
      </c>
    </row>
    <row r="33" spans="1:10" ht="28.5" thickBot="1" x14ac:dyDescent="0.3">
      <c r="A33" s="130" t="s">
        <v>20</v>
      </c>
      <c r="B33" s="166">
        <v>2</v>
      </c>
      <c r="C33" s="127">
        <v>2</v>
      </c>
      <c r="D33" s="160">
        <v>2</v>
      </c>
      <c r="E33" s="168">
        <f t="shared" si="4"/>
        <v>1</v>
      </c>
      <c r="F33" s="180" t="s">
        <v>136</v>
      </c>
      <c r="G33" s="178">
        <v>2</v>
      </c>
      <c r="H33" s="139">
        <v>2</v>
      </c>
      <c r="I33" s="140">
        <f t="shared" si="0"/>
        <v>1</v>
      </c>
      <c r="J33" s="130" t="s">
        <v>597</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9</v>
      </c>
      <c r="H34" s="148">
        <f>SUM(H35:H40)</f>
        <v>9</v>
      </c>
      <c r="I34" s="150">
        <f t="shared" si="0"/>
        <v>0.75</v>
      </c>
      <c r="J34" s="172" t="str">
        <f>IF(I34&gt;=0.5,"Đạt","Không đạt")</f>
        <v>Đạt</v>
      </c>
    </row>
    <row r="35" spans="1:10" ht="51.75" thickBot="1" x14ac:dyDescent="0.3">
      <c r="A35" s="132" t="s">
        <v>22</v>
      </c>
      <c r="B35" s="166">
        <v>2</v>
      </c>
      <c r="C35" s="127">
        <v>2</v>
      </c>
      <c r="D35" s="160">
        <v>2</v>
      </c>
      <c r="E35" s="168">
        <f t="shared" ref="E35:E40" si="5">(D35/B35)</f>
        <v>1</v>
      </c>
      <c r="F35" s="203" t="s">
        <v>130</v>
      </c>
      <c r="G35" s="178">
        <v>2</v>
      </c>
      <c r="H35" s="139">
        <v>2</v>
      </c>
      <c r="I35" s="140">
        <f t="shared" si="0"/>
        <v>1</v>
      </c>
      <c r="J35" s="130" t="s">
        <v>95</v>
      </c>
    </row>
    <row r="36" spans="1:10" ht="36.75" thickBot="1" x14ac:dyDescent="0.3">
      <c r="A36" s="130" t="s">
        <v>23</v>
      </c>
      <c r="B36" s="166">
        <v>2</v>
      </c>
      <c r="C36" s="127">
        <v>2</v>
      </c>
      <c r="D36" s="160">
        <v>2</v>
      </c>
      <c r="E36" s="168">
        <f t="shared" si="5"/>
        <v>1</v>
      </c>
      <c r="F36" s="220" t="s">
        <v>130</v>
      </c>
      <c r="G36" s="178">
        <v>2</v>
      </c>
      <c r="H36" s="139">
        <v>2</v>
      </c>
      <c r="I36" s="140">
        <f t="shared" si="0"/>
        <v>1</v>
      </c>
      <c r="J36" s="130" t="s">
        <v>96</v>
      </c>
    </row>
    <row r="37" spans="1:10" ht="48.75" thickBot="1" x14ac:dyDescent="0.3">
      <c r="A37" s="130" t="s">
        <v>24</v>
      </c>
      <c r="B37" s="166">
        <v>2</v>
      </c>
      <c r="C37" s="127">
        <v>2</v>
      </c>
      <c r="D37" s="160">
        <v>2</v>
      </c>
      <c r="E37" s="168">
        <f t="shared" si="5"/>
        <v>1</v>
      </c>
      <c r="F37" s="203" t="s">
        <v>130</v>
      </c>
      <c r="G37" s="178">
        <v>2</v>
      </c>
      <c r="H37" s="139">
        <v>2</v>
      </c>
      <c r="I37" s="140">
        <f t="shared" si="0"/>
        <v>1</v>
      </c>
      <c r="J37" s="130" t="s">
        <v>155</v>
      </c>
    </row>
    <row r="38" spans="1:10" ht="36.75" thickBot="1" x14ac:dyDescent="0.3">
      <c r="A38" s="130" t="s">
        <v>25</v>
      </c>
      <c r="B38" s="166">
        <v>2</v>
      </c>
      <c r="C38" s="127">
        <v>2</v>
      </c>
      <c r="D38" s="160">
        <v>2</v>
      </c>
      <c r="E38" s="168">
        <f t="shared" si="5"/>
        <v>1</v>
      </c>
      <c r="F38" s="220" t="s">
        <v>137</v>
      </c>
      <c r="G38" s="178">
        <v>2</v>
      </c>
      <c r="H38" s="139">
        <v>2</v>
      </c>
      <c r="I38" s="140">
        <f t="shared" si="0"/>
        <v>1</v>
      </c>
      <c r="J38" s="130" t="s">
        <v>500</v>
      </c>
    </row>
    <row r="39" spans="1:10" ht="36.75" thickBot="1" x14ac:dyDescent="0.3">
      <c r="A39" s="130" t="s">
        <v>26</v>
      </c>
      <c r="B39" s="166">
        <v>2</v>
      </c>
      <c r="C39" s="127">
        <v>2</v>
      </c>
      <c r="D39" s="160">
        <v>2</v>
      </c>
      <c r="E39" s="168">
        <f t="shared" si="5"/>
        <v>1</v>
      </c>
      <c r="F39" s="203" t="s">
        <v>137</v>
      </c>
      <c r="G39" s="178">
        <v>0</v>
      </c>
      <c r="H39" s="139">
        <v>0</v>
      </c>
      <c r="I39" s="140">
        <f t="shared" si="0"/>
        <v>0</v>
      </c>
      <c r="J39" s="258" t="s">
        <v>598</v>
      </c>
    </row>
    <row r="40" spans="1:10" ht="60.75" thickBot="1" x14ac:dyDescent="0.3">
      <c r="A40" s="130" t="s">
        <v>27</v>
      </c>
      <c r="B40" s="166">
        <v>2</v>
      </c>
      <c r="C40" s="127">
        <v>2</v>
      </c>
      <c r="D40" s="160">
        <v>2</v>
      </c>
      <c r="E40" s="168">
        <f t="shared" si="5"/>
        <v>1</v>
      </c>
      <c r="F40" s="220" t="s">
        <v>137</v>
      </c>
      <c r="G40" s="178">
        <v>1</v>
      </c>
      <c r="H40" s="139">
        <v>1</v>
      </c>
      <c r="I40" s="140">
        <f t="shared" si="0"/>
        <v>0.5</v>
      </c>
      <c r="J40" s="130" t="s">
        <v>576</v>
      </c>
    </row>
    <row r="41" spans="1:10" s="141" customFormat="1" ht="32.25" thickBot="1" x14ac:dyDescent="0.3">
      <c r="A41" s="147" t="s">
        <v>28</v>
      </c>
      <c r="B41" s="148">
        <v>8</v>
      </c>
      <c r="C41" s="148">
        <f>SUM(C42:C45)</f>
        <v>8</v>
      </c>
      <c r="D41" s="148">
        <f>SUM(D42:D45)</f>
        <v>7</v>
      </c>
      <c r="E41" s="149">
        <f>(D41/B41)</f>
        <v>0.875</v>
      </c>
      <c r="F41" s="148" t="str">
        <f>IF(E41&gt;=0.5,"Đạt","Không đạt")</f>
        <v>Đạt</v>
      </c>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203" t="s">
        <v>130</v>
      </c>
      <c r="G42" s="178">
        <v>2</v>
      </c>
      <c r="H42" s="139">
        <v>2</v>
      </c>
      <c r="I42" s="140">
        <f t="shared" si="0"/>
        <v>1</v>
      </c>
      <c r="J42" s="130" t="s">
        <v>547</v>
      </c>
    </row>
    <row r="43" spans="1:10" ht="36.75" thickBot="1" x14ac:dyDescent="0.3">
      <c r="A43" s="130" t="s">
        <v>30</v>
      </c>
      <c r="B43" s="166">
        <v>2</v>
      </c>
      <c r="C43" s="127">
        <v>2</v>
      </c>
      <c r="D43" s="160">
        <v>2</v>
      </c>
      <c r="E43" s="168">
        <f t="shared" si="6"/>
        <v>1</v>
      </c>
      <c r="F43" s="220" t="s">
        <v>130</v>
      </c>
      <c r="G43" s="178">
        <v>2</v>
      </c>
      <c r="H43" s="139">
        <v>2</v>
      </c>
      <c r="I43" s="140">
        <f t="shared" si="0"/>
        <v>1</v>
      </c>
      <c r="J43" s="130" t="s">
        <v>577</v>
      </c>
    </row>
    <row r="44" spans="1:10" ht="48.75" thickBot="1" x14ac:dyDescent="0.3">
      <c r="A44" s="130" t="s">
        <v>31</v>
      </c>
      <c r="B44" s="166">
        <v>2</v>
      </c>
      <c r="C44" s="127">
        <v>2</v>
      </c>
      <c r="D44" s="160">
        <v>1</v>
      </c>
      <c r="E44" s="168">
        <f t="shared" si="6"/>
        <v>0.5</v>
      </c>
      <c r="F44" s="203" t="s">
        <v>130</v>
      </c>
      <c r="G44" s="178">
        <v>1</v>
      </c>
      <c r="H44" s="139">
        <v>1</v>
      </c>
      <c r="I44" s="140">
        <f t="shared" si="0"/>
        <v>0.5</v>
      </c>
      <c r="J44" s="130" t="s">
        <v>103</v>
      </c>
    </row>
    <row r="45" spans="1:10" ht="48.75" thickBot="1" x14ac:dyDescent="0.3">
      <c r="A45" s="130" t="s">
        <v>32</v>
      </c>
      <c r="B45" s="166">
        <v>2</v>
      </c>
      <c r="C45" s="127">
        <v>2</v>
      </c>
      <c r="D45" s="160">
        <v>2</v>
      </c>
      <c r="E45" s="168">
        <f t="shared" si="6"/>
        <v>1</v>
      </c>
      <c r="F45" s="203" t="s">
        <v>137</v>
      </c>
      <c r="G45" s="178">
        <v>2</v>
      </c>
      <c r="H45" s="139">
        <v>2</v>
      </c>
      <c r="I45" s="140">
        <f t="shared" si="0"/>
        <v>1</v>
      </c>
      <c r="J45" s="130" t="s">
        <v>103</v>
      </c>
    </row>
    <row r="46" spans="1:10" s="141" customFormat="1" ht="48" thickBot="1" x14ac:dyDescent="0.3">
      <c r="A46" s="147" t="s">
        <v>66</v>
      </c>
      <c r="B46" s="148">
        <f>SUM(B47:B48)</f>
        <v>4</v>
      </c>
      <c r="C46" s="148">
        <f>SUM(C47:C48)</f>
        <v>4</v>
      </c>
      <c r="D46" s="148">
        <f>SUM(D47:D48)</f>
        <v>3</v>
      </c>
      <c r="E46" s="149">
        <f>(D46/B46)</f>
        <v>0.75</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203" t="s">
        <v>137</v>
      </c>
      <c r="G47" s="178">
        <v>2</v>
      </c>
      <c r="H47" s="139">
        <v>2</v>
      </c>
      <c r="I47" s="140">
        <f t="shared" si="0"/>
        <v>1</v>
      </c>
      <c r="J47" s="244" t="s">
        <v>549</v>
      </c>
    </row>
    <row r="48" spans="1:10" ht="60.75" thickBot="1" x14ac:dyDescent="0.3">
      <c r="A48" s="130" t="s">
        <v>34</v>
      </c>
      <c r="B48" s="166">
        <v>2</v>
      </c>
      <c r="C48" s="127">
        <v>2</v>
      </c>
      <c r="D48" s="160">
        <v>1</v>
      </c>
      <c r="E48" s="168">
        <f t="shared" si="7"/>
        <v>0.5</v>
      </c>
      <c r="F48" s="220" t="s">
        <v>138</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02" t="s">
        <v>139</v>
      </c>
      <c r="G50" s="178">
        <v>2</v>
      </c>
      <c r="H50" s="139">
        <v>2</v>
      </c>
      <c r="I50" s="140">
        <f t="shared" si="0"/>
        <v>1</v>
      </c>
      <c r="J50" s="244" t="s">
        <v>393</v>
      </c>
    </row>
    <row r="51" spans="1:10" ht="28.5" thickBot="1" x14ac:dyDescent="0.3">
      <c r="A51" s="128" t="s">
        <v>36</v>
      </c>
      <c r="B51" s="166">
        <v>2</v>
      </c>
      <c r="C51" s="127">
        <v>2</v>
      </c>
      <c r="D51" s="160">
        <v>2</v>
      </c>
      <c r="E51" s="168">
        <f t="shared" si="8"/>
        <v>1</v>
      </c>
      <c r="F51" s="189" t="s">
        <v>130</v>
      </c>
      <c r="G51" s="178">
        <v>1</v>
      </c>
      <c r="H51" s="139">
        <v>1</v>
      </c>
      <c r="I51" s="140">
        <f t="shared" si="0"/>
        <v>0.5</v>
      </c>
      <c r="J51" s="255" t="s">
        <v>578</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2</v>
      </c>
      <c r="H52" s="148">
        <f>SUM(H53:H54)</f>
        <v>2</v>
      </c>
      <c r="I52" s="150">
        <f t="shared" si="0"/>
        <v>0.5</v>
      </c>
      <c r="J52" s="172" t="str">
        <f>IF(I52&gt;=0.5,"Đạt","Không đạt")</f>
        <v>Đạt</v>
      </c>
    </row>
    <row r="53" spans="1:10" ht="48.75" thickBot="1" x14ac:dyDescent="0.3">
      <c r="A53" s="130" t="s">
        <v>37</v>
      </c>
      <c r="B53" s="166">
        <v>2</v>
      </c>
      <c r="C53" s="127">
        <v>2</v>
      </c>
      <c r="D53" s="160">
        <v>2</v>
      </c>
      <c r="E53" s="168">
        <f t="shared" ref="E53:E54" si="9">(D53/B53)</f>
        <v>1</v>
      </c>
      <c r="F53" s="189" t="s">
        <v>130</v>
      </c>
      <c r="G53" s="178">
        <v>0</v>
      </c>
      <c r="H53" s="139">
        <v>0</v>
      </c>
      <c r="I53" s="140">
        <f t="shared" si="0"/>
        <v>0</v>
      </c>
      <c r="J53" s="258" t="s">
        <v>579</v>
      </c>
    </row>
    <row r="54" spans="1:10" ht="60.75" thickBot="1" x14ac:dyDescent="0.3">
      <c r="A54" s="130" t="s">
        <v>38</v>
      </c>
      <c r="B54" s="166">
        <v>2</v>
      </c>
      <c r="C54" s="127">
        <v>2</v>
      </c>
      <c r="D54" s="160">
        <v>2</v>
      </c>
      <c r="E54" s="168">
        <f t="shared" si="9"/>
        <v>1</v>
      </c>
      <c r="F54" s="189" t="s">
        <v>130</v>
      </c>
      <c r="G54" s="178">
        <v>2</v>
      </c>
      <c r="H54" s="139">
        <v>2</v>
      </c>
      <c r="I54" s="140">
        <f t="shared" si="0"/>
        <v>1</v>
      </c>
      <c r="J54" s="257" t="s">
        <v>599</v>
      </c>
    </row>
    <row r="55" spans="1:10" s="141" customFormat="1" ht="48" thickBot="1" x14ac:dyDescent="0.3">
      <c r="A55" s="151" t="s">
        <v>68</v>
      </c>
      <c r="B55" s="148">
        <f>SUM(B56:B59)</f>
        <v>8</v>
      </c>
      <c r="C55" s="148">
        <f>SUM(C56:C59)</f>
        <v>8</v>
      </c>
      <c r="D55" s="148">
        <f>SUM(D56:D59)</f>
        <v>6</v>
      </c>
      <c r="E55" s="149">
        <f>(D55/B55)</f>
        <v>0.75</v>
      </c>
      <c r="F55" s="148" t="str">
        <f>IF(E55&gt;=0.5,"Đạt","Không đạt")</f>
        <v>Đạt</v>
      </c>
      <c r="G55" s="148">
        <f>SUM(G56:G59)</f>
        <v>6</v>
      </c>
      <c r="H55" s="148">
        <f>SUM(H56:H59)</f>
        <v>7</v>
      </c>
      <c r="I55" s="150">
        <f t="shared" si="0"/>
        <v>0.875</v>
      </c>
      <c r="J55" s="172" t="str">
        <f>IF(I55&gt;=0.5,"Đạt","Không đạt")</f>
        <v>Đạt</v>
      </c>
    </row>
    <row r="56" spans="1:10" ht="36.75" thickBot="1" x14ac:dyDescent="0.3">
      <c r="A56" s="130" t="s">
        <v>39</v>
      </c>
      <c r="B56" s="166">
        <v>2</v>
      </c>
      <c r="C56" s="127">
        <v>2</v>
      </c>
      <c r="D56" s="160">
        <v>2</v>
      </c>
      <c r="E56" s="168">
        <f t="shared" ref="E56:E59" si="10">(D56/B56)</f>
        <v>1</v>
      </c>
      <c r="F56" s="220" t="s">
        <v>140</v>
      </c>
      <c r="G56" s="178">
        <v>1</v>
      </c>
      <c r="H56" s="139">
        <v>2</v>
      </c>
      <c r="I56" s="140">
        <f t="shared" si="0"/>
        <v>1</v>
      </c>
      <c r="J56" s="193" t="s">
        <v>581</v>
      </c>
    </row>
    <row r="57" spans="1:10" ht="60.75" thickBot="1" x14ac:dyDescent="0.3">
      <c r="A57" s="130" t="s">
        <v>40</v>
      </c>
      <c r="B57" s="166">
        <v>2</v>
      </c>
      <c r="C57" s="127">
        <v>2</v>
      </c>
      <c r="D57" s="160">
        <v>1</v>
      </c>
      <c r="E57" s="168">
        <f t="shared" si="10"/>
        <v>0.5</v>
      </c>
      <c r="F57" s="203" t="s">
        <v>141</v>
      </c>
      <c r="G57" s="178">
        <v>2</v>
      </c>
      <c r="H57" s="139">
        <v>2</v>
      </c>
      <c r="I57" s="140">
        <f t="shared" si="0"/>
        <v>1</v>
      </c>
      <c r="J57" s="130" t="s">
        <v>600</v>
      </c>
    </row>
    <row r="58" spans="1:10" ht="36.75" thickBot="1" x14ac:dyDescent="0.3">
      <c r="A58" s="130" t="s">
        <v>41</v>
      </c>
      <c r="B58" s="166">
        <v>2</v>
      </c>
      <c r="C58" s="127">
        <v>2</v>
      </c>
      <c r="D58" s="160">
        <v>2</v>
      </c>
      <c r="E58" s="168">
        <f t="shared" si="10"/>
        <v>1</v>
      </c>
      <c r="F58" s="220" t="s">
        <v>137</v>
      </c>
      <c r="G58" s="178">
        <v>1</v>
      </c>
      <c r="H58" s="139">
        <v>1</v>
      </c>
      <c r="I58" s="140">
        <f t="shared" si="0"/>
        <v>0.5</v>
      </c>
      <c r="J58" s="193" t="s">
        <v>581</v>
      </c>
    </row>
    <row r="59" spans="1:10" ht="72.75" thickBot="1" x14ac:dyDescent="0.3">
      <c r="A59" s="130" t="s">
        <v>42</v>
      </c>
      <c r="B59" s="166">
        <v>2</v>
      </c>
      <c r="C59" s="127">
        <v>2</v>
      </c>
      <c r="D59" s="160">
        <v>1</v>
      </c>
      <c r="E59" s="168">
        <f t="shared" si="10"/>
        <v>0.5</v>
      </c>
      <c r="F59" s="203" t="s">
        <v>141</v>
      </c>
      <c r="G59" s="178">
        <v>2</v>
      </c>
      <c r="H59" s="139">
        <v>2</v>
      </c>
      <c r="I59" s="140">
        <f t="shared" si="0"/>
        <v>1</v>
      </c>
      <c r="J59" s="199" t="s">
        <v>601</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148">
        <f>SUM(G61:G62)</f>
        <v>4</v>
      </c>
      <c r="H60" s="148">
        <f>SUM(H61:H62)</f>
        <v>4</v>
      </c>
      <c r="I60" s="150">
        <f t="shared" si="0"/>
        <v>1</v>
      </c>
      <c r="J60" s="148" t="str">
        <f>IF(I60&gt;=0.5,"Đạt","Không đạt")</f>
        <v>Đạt</v>
      </c>
    </row>
    <row r="61" spans="1:10" ht="60.75" thickBot="1" x14ac:dyDescent="0.3">
      <c r="A61" s="130" t="s">
        <v>43</v>
      </c>
      <c r="B61" s="166">
        <v>2</v>
      </c>
      <c r="C61" s="138">
        <v>2</v>
      </c>
      <c r="D61" s="160">
        <v>2</v>
      </c>
      <c r="E61" s="168">
        <f t="shared" ref="E61:E62" si="11">(D61/B61)</f>
        <v>1</v>
      </c>
      <c r="F61" s="183" t="s">
        <v>142</v>
      </c>
      <c r="G61" s="178">
        <v>2</v>
      </c>
      <c r="H61" s="139">
        <v>2</v>
      </c>
      <c r="I61" s="140">
        <f t="shared" si="0"/>
        <v>1</v>
      </c>
      <c r="J61" s="130" t="s">
        <v>602</v>
      </c>
    </row>
    <row r="62" spans="1:10" ht="36.75" thickBot="1" x14ac:dyDescent="0.3">
      <c r="A62" s="130" t="s">
        <v>44</v>
      </c>
      <c r="B62" s="166">
        <v>2</v>
      </c>
      <c r="C62" s="138">
        <v>2</v>
      </c>
      <c r="D62" s="160">
        <v>1</v>
      </c>
      <c r="E62" s="168">
        <f t="shared" si="11"/>
        <v>0.5</v>
      </c>
      <c r="F62" s="184" t="s">
        <v>142</v>
      </c>
      <c r="G62" s="178">
        <v>2</v>
      </c>
      <c r="H62" s="139">
        <v>2</v>
      </c>
      <c r="I62" s="140">
        <f t="shared" si="0"/>
        <v>1</v>
      </c>
      <c r="J62" s="130" t="s">
        <v>603</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2</v>
      </c>
      <c r="H63" s="148">
        <f>SUM(H64:H65)</f>
        <v>2</v>
      </c>
      <c r="I63" s="150">
        <f t="shared" si="0"/>
        <v>0.5</v>
      </c>
      <c r="J63" s="148" t="str">
        <f>IF(I63&gt;=0.5,"Đạt","Không đạt")</f>
        <v>Đạt</v>
      </c>
    </row>
    <row r="64" spans="1:10" ht="84.75" thickBot="1" x14ac:dyDescent="0.3">
      <c r="A64" s="133" t="s">
        <v>45</v>
      </c>
      <c r="B64" s="166">
        <v>2</v>
      </c>
      <c r="C64" s="138">
        <v>2</v>
      </c>
      <c r="D64" s="160">
        <v>1</v>
      </c>
      <c r="E64" s="168">
        <f t="shared" ref="E64:E65" si="12">(D64/B64)</f>
        <v>0.5</v>
      </c>
      <c r="F64" s="185" t="s">
        <v>130</v>
      </c>
      <c r="G64" s="178">
        <v>1</v>
      </c>
      <c r="H64" s="139">
        <v>1</v>
      </c>
      <c r="I64" s="140">
        <f t="shared" si="0"/>
        <v>0.5</v>
      </c>
      <c r="J64" s="130" t="s">
        <v>113</v>
      </c>
    </row>
    <row r="65" spans="1:10" ht="108.75" thickBot="1" x14ac:dyDescent="0.3">
      <c r="A65" s="133" t="s">
        <v>46</v>
      </c>
      <c r="B65" s="166">
        <v>2</v>
      </c>
      <c r="C65" s="138">
        <v>2</v>
      </c>
      <c r="D65" s="160">
        <v>2</v>
      </c>
      <c r="E65" s="168">
        <f t="shared" si="12"/>
        <v>1</v>
      </c>
      <c r="F65" s="65" t="s">
        <v>143</v>
      </c>
      <c r="G65" s="178">
        <v>1</v>
      </c>
      <c r="H65" s="139">
        <v>1</v>
      </c>
      <c r="I65" s="140">
        <f t="shared" si="0"/>
        <v>0.5</v>
      </c>
      <c r="J65" s="130" t="s">
        <v>604</v>
      </c>
    </row>
    <row r="66" spans="1:10" s="141" customFormat="1" ht="63.75" thickBot="1" x14ac:dyDescent="0.3">
      <c r="A66" s="153" t="s">
        <v>47</v>
      </c>
      <c r="B66" s="145">
        <f>SUM(B67,B72,B75)</f>
        <v>16</v>
      </c>
      <c r="C66" s="145">
        <f>SUM(C67,C72,C75)</f>
        <v>16</v>
      </c>
      <c r="D66" s="145">
        <f>SUM(D67,D72,D75)</f>
        <v>12</v>
      </c>
      <c r="E66" s="146">
        <f>(D66/B66)</f>
        <v>0.75</v>
      </c>
      <c r="F66" s="164" t="str">
        <f>IF(E66&gt;=0.5,"Đạt","Không đạt")</f>
        <v>Đạt</v>
      </c>
      <c r="G66" s="145">
        <f>SUM(G67,G72,G75)</f>
        <v>10</v>
      </c>
      <c r="H66" s="145">
        <f>SUM(H67,H72,H75)</f>
        <v>11</v>
      </c>
      <c r="I66" s="146">
        <f t="shared" si="0"/>
        <v>0.6875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6</v>
      </c>
      <c r="H67" s="148">
        <f>SUM(H68:H71)</f>
        <v>7</v>
      </c>
      <c r="I67" s="150">
        <f t="shared" si="0"/>
        <v>0.875</v>
      </c>
      <c r="J67" s="148" t="str">
        <f>IF(I67&gt;=0.5,"Đạt","Không đạt")</f>
        <v>Đạt</v>
      </c>
    </row>
    <row r="68" spans="1:10" ht="72.75" thickBot="1" x14ac:dyDescent="0.3">
      <c r="A68" s="133" t="s">
        <v>49</v>
      </c>
      <c r="B68" s="166">
        <v>2</v>
      </c>
      <c r="C68" s="138">
        <v>2</v>
      </c>
      <c r="D68" s="160">
        <v>2</v>
      </c>
      <c r="E68" s="168">
        <f t="shared" ref="E68:E71" si="13">(D68/B68)</f>
        <v>1</v>
      </c>
      <c r="F68" s="181" t="s">
        <v>130</v>
      </c>
      <c r="G68" s="178">
        <v>2</v>
      </c>
      <c r="H68" s="139">
        <v>2</v>
      </c>
      <c r="I68" s="140">
        <f t="shared" si="0"/>
        <v>1</v>
      </c>
      <c r="J68" s="130" t="s">
        <v>585</v>
      </c>
    </row>
    <row r="69" spans="1:10" ht="16.5" thickBot="1" x14ac:dyDescent="0.3">
      <c r="A69" s="133" t="s">
        <v>50</v>
      </c>
      <c r="B69" s="166">
        <v>2</v>
      </c>
      <c r="C69" s="138">
        <v>2</v>
      </c>
      <c r="D69" s="160">
        <v>2</v>
      </c>
      <c r="E69" s="168">
        <f t="shared" si="13"/>
        <v>1</v>
      </c>
      <c r="F69" s="182" t="s">
        <v>144</v>
      </c>
      <c r="G69" s="178">
        <v>1</v>
      </c>
      <c r="H69" s="139">
        <v>1</v>
      </c>
      <c r="I69" s="140">
        <f t="shared" si="0"/>
        <v>0.5</v>
      </c>
      <c r="J69" s="258" t="s">
        <v>605</v>
      </c>
    </row>
    <row r="70" spans="1:10" ht="48.75" thickBot="1" x14ac:dyDescent="0.3">
      <c r="A70" s="133" t="s">
        <v>51</v>
      </c>
      <c r="B70" s="166">
        <v>2</v>
      </c>
      <c r="C70" s="138">
        <v>2</v>
      </c>
      <c r="D70" s="160">
        <v>2</v>
      </c>
      <c r="E70" s="168">
        <f t="shared" si="13"/>
        <v>1</v>
      </c>
      <c r="F70" s="186" t="s">
        <v>130</v>
      </c>
      <c r="G70" s="178">
        <v>2</v>
      </c>
      <c r="H70" s="139">
        <v>2</v>
      </c>
      <c r="I70" s="140">
        <f t="shared" si="0"/>
        <v>1</v>
      </c>
      <c r="J70" s="257" t="s">
        <v>606</v>
      </c>
    </row>
    <row r="71" spans="1:10" ht="111" thickBot="1" x14ac:dyDescent="0.3">
      <c r="A71" s="133" t="s">
        <v>52</v>
      </c>
      <c r="B71" s="166">
        <v>2</v>
      </c>
      <c r="C71" s="138">
        <v>2</v>
      </c>
      <c r="D71" s="160">
        <v>2</v>
      </c>
      <c r="E71" s="168">
        <f t="shared" si="13"/>
        <v>1</v>
      </c>
      <c r="F71" s="187" t="s">
        <v>145</v>
      </c>
      <c r="G71" s="178">
        <v>1</v>
      </c>
      <c r="H71" s="139">
        <v>2</v>
      </c>
      <c r="I71" s="140">
        <f t="shared" si="0"/>
        <v>1</v>
      </c>
      <c r="J71" s="130" t="s">
        <v>607</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2</v>
      </c>
      <c r="H72" s="148">
        <f>SUM(H73:H74)</f>
        <v>2</v>
      </c>
      <c r="I72" s="150">
        <f t="shared" si="0"/>
        <v>0.5</v>
      </c>
      <c r="J72" s="148" t="str">
        <f>IF(I72&gt;=0.5,"Đạt","Không đạt")</f>
        <v>Đạt</v>
      </c>
    </row>
    <row r="73" spans="1:10" ht="24.75" thickBot="1" x14ac:dyDescent="0.3">
      <c r="A73" s="133" t="s">
        <v>53</v>
      </c>
      <c r="B73" s="166">
        <v>2</v>
      </c>
      <c r="C73" s="138">
        <v>2</v>
      </c>
      <c r="D73" s="160">
        <v>2</v>
      </c>
      <c r="E73" s="168">
        <f t="shared" ref="E73:E74" si="14">(D73/B73)</f>
        <v>1</v>
      </c>
      <c r="F73" s="188" t="s">
        <v>140</v>
      </c>
      <c r="G73" s="178">
        <v>2</v>
      </c>
      <c r="H73" s="139">
        <v>2</v>
      </c>
      <c r="I73" s="140">
        <f t="shared" si="0"/>
        <v>1</v>
      </c>
      <c r="J73" s="130" t="s">
        <v>608</v>
      </c>
    </row>
    <row r="74" spans="1:10" ht="36.75" thickBot="1" x14ac:dyDescent="0.3">
      <c r="A74" s="133" t="s">
        <v>54</v>
      </c>
      <c r="B74" s="166">
        <v>2</v>
      </c>
      <c r="C74" s="138">
        <v>2</v>
      </c>
      <c r="D74" s="160">
        <v>0</v>
      </c>
      <c r="E74" s="168">
        <f t="shared" si="14"/>
        <v>0</v>
      </c>
      <c r="F74" s="64"/>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2</v>
      </c>
      <c r="H75" s="148">
        <f>SUM(H76:H77)</f>
        <v>2</v>
      </c>
      <c r="I75" s="150">
        <f t="shared" si="0"/>
        <v>0.5</v>
      </c>
      <c r="J75" s="148" t="str">
        <f>IF(I75&gt;=0.5,"Đạt","Không đạt")</f>
        <v>Đạt</v>
      </c>
    </row>
    <row r="76" spans="1:10" ht="36.75" thickBot="1" x14ac:dyDescent="0.3">
      <c r="A76" s="133" t="s">
        <v>55</v>
      </c>
      <c r="B76" s="166">
        <v>2</v>
      </c>
      <c r="C76" s="138">
        <v>2</v>
      </c>
      <c r="D76" s="160">
        <v>2</v>
      </c>
      <c r="E76" s="168">
        <f t="shared" ref="E76:E77" si="15">(D76/B76)</f>
        <v>1</v>
      </c>
      <c r="F76" s="63" t="s">
        <v>146</v>
      </c>
      <c r="G76" s="178">
        <v>2</v>
      </c>
      <c r="H76" s="139">
        <v>2</v>
      </c>
      <c r="I76" s="140">
        <f t="shared" si="0"/>
        <v>1</v>
      </c>
      <c r="J76" s="130" t="s">
        <v>609</v>
      </c>
    </row>
    <row r="77" spans="1:10" ht="36.75" thickBot="1" x14ac:dyDescent="0.3">
      <c r="A77" s="133" t="s">
        <v>56</v>
      </c>
      <c r="B77" s="166">
        <v>2</v>
      </c>
      <c r="C77" s="138">
        <v>2</v>
      </c>
      <c r="D77" s="160">
        <v>0</v>
      </c>
      <c r="E77" s="168">
        <f t="shared" si="15"/>
        <v>0</v>
      </c>
      <c r="F77" s="175"/>
      <c r="G77" s="178">
        <v>0</v>
      </c>
      <c r="H77" s="139">
        <v>0</v>
      </c>
      <c r="I77" s="140">
        <f t="shared" si="0"/>
        <v>0</v>
      </c>
      <c r="J77" s="258" t="s">
        <v>591</v>
      </c>
    </row>
    <row r="78" spans="1:10" ht="16.5" thickBot="1" x14ac:dyDescent="0.3">
      <c r="A78" s="134" t="s">
        <v>57</v>
      </c>
      <c r="B78" s="165">
        <f>SUM(B16,B30,B66)</f>
        <v>88</v>
      </c>
      <c r="C78" s="129">
        <f>SUM(C16,C30,C66)</f>
        <v>88</v>
      </c>
      <c r="D78" s="136">
        <f>SUM(D16,D30,D66)</f>
        <v>75</v>
      </c>
      <c r="E78" s="176">
        <f>(D78/B78)</f>
        <v>0.85227272727272729</v>
      </c>
      <c r="F78" s="127"/>
      <c r="G78" s="177">
        <f>SUM(G16,G30,G66)</f>
        <v>70</v>
      </c>
      <c r="H78" s="136">
        <f>SUM(H16,H30,H66)</f>
        <v>72</v>
      </c>
      <c r="I78" s="176">
        <f t="shared" si="0"/>
        <v>0.81818181818181823</v>
      </c>
      <c r="J78" s="127"/>
    </row>
    <row r="79" spans="1:10" ht="16.5" thickBot="1" x14ac:dyDescent="0.3">
      <c r="A79" s="134" t="s">
        <v>58</v>
      </c>
      <c r="B79" s="165">
        <v>100</v>
      </c>
      <c r="C79" s="129">
        <f>(C78*B79)/B78</f>
        <v>100</v>
      </c>
      <c r="D79" s="137">
        <f>(D78*B79)/B78</f>
        <v>85.227272727272734</v>
      </c>
      <c r="E79" s="176">
        <f>(D79/B79)</f>
        <v>0.85227272727272729</v>
      </c>
      <c r="F79" s="127"/>
      <c r="G79" s="179">
        <f>(G78/B78)*100</f>
        <v>79.545454545454547</v>
      </c>
      <c r="H79" s="137">
        <f>(H78*B79)/B78</f>
        <v>81.818181818181813</v>
      </c>
      <c r="I79" s="176">
        <f t="shared" si="0"/>
        <v>0.81818181818181812</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95" t="s">
        <v>74</v>
      </c>
      <c r="B82" s="396"/>
      <c r="C82" s="396"/>
      <c r="D82" s="396"/>
      <c r="E82" s="396"/>
      <c r="H82" s="397" t="s">
        <v>75</v>
      </c>
      <c r="I82" s="398"/>
      <c r="J82" s="398"/>
    </row>
    <row r="86" spans="1:10" ht="15.6" customHeight="1" x14ac:dyDescent="0.25">
      <c r="A86" s="404" t="s">
        <v>147</v>
      </c>
      <c r="B86" s="404"/>
      <c r="C86" s="404"/>
      <c r="D86" s="404"/>
      <c r="E86" s="404"/>
      <c r="H86" s="405" t="s">
        <v>148</v>
      </c>
      <c r="I86" s="405"/>
      <c r="J86" s="405"/>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E86"/>
    <mergeCell ref="H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78A7C799-376A-4F50-9F0B-F70E51AD1468}"/>
    <hyperlink ref="A28" r:id="rId2" display="https://thuvienphapluat.vn/phap-luat/tim-van-ban.aspx?keyword=03/2014/TT-BTTTT&amp;area=2&amp;type=0&amp;match=False&amp;vc=True&amp;lan=1" xr:uid="{C422EFE9-56EC-4B98-8B19-498531168849}"/>
  </hyperlinks>
  <pageMargins left="0.7" right="0.7" top="0.75" bottom="0.75" header="0.3" footer="0.3"/>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E5160-E06C-45EA-8F59-E3E4EC89C9CF}">
  <sheetPr codeName="Sheet7"/>
  <dimension ref="A6:M89"/>
  <sheetViews>
    <sheetView tabSelected="1" topLeftCell="A17" workbookViewId="0">
      <selection activeCell="E18" sqref="E18"/>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610</v>
      </c>
      <c r="B8" s="388"/>
      <c r="C8" s="388"/>
      <c r="D8" s="388"/>
      <c r="E8" s="388"/>
      <c r="F8" s="388"/>
      <c r="G8" s="388"/>
      <c r="H8" s="388"/>
      <c r="I8" s="388"/>
      <c r="J8" s="388"/>
    </row>
    <row r="9" spans="1:13" ht="16.5" x14ac:dyDescent="0.25">
      <c r="A9" s="388" t="s">
        <v>85</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90" t="s">
        <v>82</v>
      </c>
      <c r="B11" s="190"/>
      <c r="C11" s="190"/>
      <c r="D11" s="190"/>
      <c r="E11" s="190"/>
      <c r="F11" s="190"/>
      <c r="G11" s="190"/>
      <c r="H11" s="190"/>
      <c r="I11" s="190"/>
      <c r="J11" s="190"/>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v>18</v>
      </c>
      <c r="E16" s="146">
        <f>(D16/B16)</f>
        <v>0.9</v>
      </c>
      <c r="F16" s="164" t="str">
        <f>IF(E16&gt;=0.5,"Đạt","Không đạt")</f>
        <v>Đạt</v>
      </c>
      <c r="G16" s="145"/>
      <c r="H16" s="145">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v>12</v>
      </c>
      <c r="E17" s="149">
        <f>(D17/B17)</f>
        <v>1</v>
      </c>
      <c r="F17" s="148" t="str">
        <f>IF(E17&gt;=0.5,"Đạt"," Không đạt")</f>
        <v>Đạt</v>
      </c>
      <c r="G17" s="148"/>
      <c r="H17" s="148">
        <v>12</v>
      </c>
      <c r="I17" s="150">
        <f t="shared" si="0"/>
        <v>1</v>
      </c>
      <c r="J17" s="148" t="str">
        <f>IF(I17&gt;=0.5,"Đạt","Không đạt")</f>
        <v>Đạt</v>
      </c>
    </row>
    <row r="18" spans="1:10" ht="172.5" thickBot="1" x14ac:dyDescent="0.3">
      <c r="A18" s="128" t="s">
        <v>6</v>
      </c>
      <c r="B18" s="166">
        <v>2</v>
      </c>
      <c r="C18" s="127">
        <v>2</v>
      </c>
      <c r="D18" s="160">
        <v>2</v>
      </c>
      <c r="E18" s="168">
        <f>(D18/B18)</f>
        <v>1</v>
      </c>
      <c r="F18" s="175" t="s">
        <v>502</v>
      </c>
      <c r="G18" s="178"/>
      <c r="H18" s="139">
        <v>1</v>
      </c>
      <c r="I18" s="140">
        <f t="shared" si="0"/>
        <v>0.5</v>
      </c>
      <c r="J18" s="189" t="s">
        <v>611</v>
      </c>
    </row>
    <row r="19" spans="1:10" ht="96.75" thickBot="1" x14ac:dyDescent="0.3">
      <c r="A19" s="130" t="s">
        <v>7</v>
      </c>
      <c r="B19" s="166">
        <v>2</v>
      </c>
      <c r="C19" s="127">
        <v>2</v>
      </c>
      <c r="D19" s="160">
        <v>2</v>
      </c>
      <c r="E19" s="168">
        <f t="shared" ref="E19:E23" si="1">(D19/B19)</f>
        <v>1</v>
      </c>
      <c r="F19" s="201" t="s">
        <v>503</v>
      </c>
      <c r="G19" s="178"/>
      <c r="H19" s="139">
        <v>2</v>
      </c>
      <c r="I19" s="140">
        <f t="shared" si="0"/>
        <v>1</v>
      </c>
      <c r="J19" s="130" t="s">
        <v>612</v>
      </c>
    </row>
    <row r="20" spans="1:10" ht="72.75" thickBot="1" x14ac:dyDescent="0.3">
      <c r="A20" s="130" t="s">
        <v>8</v>
      </c>
      <c r="B20" s="166">
        <v>2</v>
      </c>
      <c r="C20" s="127">
        <v>2</v>
      </c>
      <c r="D20" s="160">
        <v>2</v>
      </c>
      <c r="E20" s="168">
        <f t="shared" si="1"/>
        <v>1</v>
      </c>
      <c r="F20" s="175" t="s">
        <v>504</v>
      </c>
      <c r="G20" s="178"/>
      <c r="H20" s="139">
        <v>2</v>
      </c>
      <c r="I20" s="140">
        <f t="shared" si="0"/>
        <v>1</v>
      </c>
      <c r="J20" s="130" t="s">
        <v>613</v>
      </c>
    </row>
    <row r="21" spans="1:10" ht="60.75" thickBot="1" x14ac:dyDescent="0.3">
      <c r="A21" s="130" t="s">
        <v>9</v>
      </c>
      <c r="B21" s="166">
        <v>2</v>
      </c>
      <c r="C21" s="127">
        <v>2</v>
      </c>
      <c r="D21" s="160">
        <v>2</v>
      </c>
      <c r="E21" s="168">
        <f t="shared" si="1"/>
        <v>1</v>
      </c>
      <c r="F21" s="175" t="s">
        <v>505</v>
      </c>
      <c r="G21" s="178"/>
      <c r="H21" s="139">
        <v>2</v>
      </c>
      <c r="I21" s="140">
        <f t="shared" si="0"/>
        <v>1</v>
      </c>
      <c r="J21" s="130" t="s">
        <v>614</v>
      </c>
    </row>
    <row r="22" spans="1:10" ht="60.75" thickBot="1" x14ac:dyDescent="0.3">
      <c r="A22" s="130" t="s">
        <v>10</v>
      </c>
      <c r="B22" s="166">
        <v>2</v>
      </c>
      <c r="C22" s="127">
        <v>2</v>
      </c>
      <c r="D22" s="160">
        <v>2</v>
      </c>
      <c r="E22" s="168">
        <f t="shared" si="1"/>
        <v>1</v>
      </c>
      <c r="F22" s="175" t="s">
        <v>506</v>
      </c>
      <c r="G22" s="178"/>
      <c r="H22" s="139">
        <v>2</v>
      </c>
      <c r="I22" s="140">
        <f t="shared" si="0"/>
        <v>1</v>
      </c>
      <c r="J22" s="130" t="s">
        <v>615</v>
      </c>
    </row>
    <row r="23" spans="1:10" ht="48.75" thickBot="1" x14ac:dyDescent="0.3">
      <c r="A23" s="130" t="s">
        <v>11</v>
      </c>
      <c r="B23" s="166">
        <v>2</v>
      </c>
      <c r="C23" s="127">
        <v>2</v>
      </c>
      <c r="D23" s="160">
        <v>2</v>
      </c>
      <c r="E23" s="168">
        <f t="shared" si="1"/>
        <v>1</v>
      </c>
      <c r="F23" s="175" t="s">
        <v>507</v>
      </c>
      <c r="G23" s="178"/>
      <c r="H23" s="139">
        <v>2</v>
      </c>
      <c r="I23" s="140">
        <f t="shared" si="0"/>
        <v>1</v>
      </c>
      <c r="J23" s="130" t="s">
        <v>616</v>
      </c>
    </row>
    <row r="24" spans="1:10" s="141" customFormat="1" ht="32.25" thickBot="1" x14ac:dyDescent="0.3">
      <c r="A24" s="147" t="s">
        <v>12</v>
      </c>
      <c r="B24" s="148">
        <f>SUM(B25:B26)</f>
        <v>4</v>
      </c>
      <c r="C24" s="148">
        <f>SUM(C25:C26)</f>
        <v>4</v>
      </c>
      <c r="D24" s="148">
        <v>4</v>
      </c>
      <c r="E24" s="149">
        <f>(D24/B24)</f>
        <v>1</v>
      </c>
      <c r="F24" s="148" t="str">
        <f>IF(E24&gt;=0.5,"Đạt","Không đạt")</f>
        <v>Đạt</v>
      </c>
      <c r="G24" s="148"/>
      <c r="H24" s="148">
        <v>4</v>
      </c>
      <c r="I24" s="150">
        <f>(H24/B24)</f>
        <v>1</v>
      </c>
      <c r="J24" s="169" t="str">
        <f>IF(I24&gt;=0.5,"Đạt","Không đạt")</f>
        <v>Đạt</v>
      </c>
    </row>
    <row r="25" spans="1:10" ht="264.75" thickBot="1" x14ac:dyDescent="0.3">
      <c r="A25" s="130" t="s">
        <v>70</v>
      </c>
      <c r="B25" s="167">
        <v>2</v>
      </c>
      <c r="C25" s="131">
        <v>2</v>
      </c>
      <c r="D25" s="160">
        <v>2</v>
      </c>
      <c r="E25" s="168">
        <f t="shared" ref="E25:E26" si="2">(D25/B25)</f>
        <v>1</v>
      </c>
      <c r="F25" s="55" t="s">
        <v>508</v>
      </c>
      <c r="G25" s="178"/>
      <c r="H25" s="139">
        <v>2</v>
      </c>
      <c r="I25" s="140">
        <f t="shared" si="0"/>
        <v>1</v>
      </c>
      <c r="J25" s="130" t="s">
        <v>508</v>
      </c>
    </row>
    <row r="26" spans="1:10" ht="84.75" thickBot="1" x14ac:dyDescent="0.3">
      <c r="A26" s="128" t="s">
        <v>13</v>
      </c>
      <c r="B26" s="166">
        <v>2</v>
      </c>
      <c r="C26" s="127">
        <v>2</v>
      </c>
      <c r="D26" s="160">
        <v>2</v>
      </c>
      <c r="E26" s="168">
        <f t="shared" si="2"/>
        <v>1</v>
      </c>
      <c r="F26" s="175" t="s">
        <v>509</v>
      </c>
      <c r="G26" s="178"/>
      <c r="H26" s="139">
        <v>2</v>
      </c>
      <c r="I26" s="140">
        <f t="shared" si="0"/>
        <v>1</v>
      </c>
      <c r="J26" s="130" t="s">
        <v>508</v>
      </c>
    </row>
    <row r="27" spans="1:10" s="141" customFormat="1" ht="32.25" thickBot="1" x14ac:dyDescent="0.3">
      <c r="A27" s="147" t="s">
        <v>14</v>
      </c>
      <c r="B27" s="148">
        <f>SUM(B28:B29)</f>
        <v>4</v>
      </c>
      <c r="C27" s="148">
        <f>SUM(C28:C29)</f>
        <v>4</v>
      </c>
      <c r="D27" s="148">
        <v>2</v>
      </c>
      <c r="E27" s="149">
        <f>(D27/B27)</f>
        <v>0.5</v>
      </c>
      <c r="F27" s="148" t="str">
        <f>IF(E27&gt;=0.5,"Đạt","Không đạt")</f>
        <v>Đạt</v>
      </c>
      <c r="G27" s="148"/>
      <c r="H27" s="148">
        <v>2</v>
      </c>
      <c r="I27" s="150">
        <f>(H27/B27)</f>
        <v>0.5</v>
      </c>
      <c r="J27" s="170" t="str">
        <f>IF(I27&gt;=0.5,"Đạt","Không đạt")</f>
        <v>Đạt</v>
      </c>
    </row>
    <row r="28" spans="1:10" ht="96.75" thickBot="1" x14ac:dyDescent="0.3">
      <c r="A28" s="130" t="s">
        <v>15</v>
      </c>
      <c r="B28" s="166">
        <v>2</v>
      </c>
      <c r="C28" s="127">
        <v>2</v>
      </c>
      <c r="D28" s="160">
        <v>0</v>
      </c>
      <c r="E28" s="168">
        <f t="shared" ref="E28:E29" si="3">(D28/B28)</f>
        <v>0</v>
      </c>
      <c r="F28" s="175" t="s">
        <v>510</v>
      </c>
      <c r="G28" s="178"/>
      <c r="H28" s="139">
        <v>0</v>
      </c>
      <c r="I28" s="140">
        <f t="shared" si="0"/>
        <v>0</v>
      </c>
      <c r="J28" s="258" t="s">
        <v>510</v>
      </c>
    </row>
    <row r="29" spans="1:10" ht="60.75" thickBot="1" x14ac:dyDescent="0.3">
      <c r="A29" s="128" t="s">
        <v>16</v>
      </c>
      <c r="B29" s="166">
        <v>2</v>
      </c>
      <c r="C29" s="127">
        <v>2</v>
      </c>
      <c r="D29" s="160">
        <v>2</v>
      </c>
      <c r="E29" s="168">
        <f t="shared" si="3"/>
        <v>1</v>
      </c>
      <c r="F29" s="175" t="s">
        <v>511</v>
      </c>
      <c r="G29" s="178"/>
      <c r="H29" s="139">
        <v>2</v>
      </c>
      <c r="I29" s="140">
        <f t="shared" si="0"/>
        <v>1</v>
      </c>
      <c r="J29" s="257" t="s">
        <v>617</v>
      </c>
    </row>
    <row r="30" spans="1:10" s="141" customFormat="1" ht="32.25" thickBot="1" x14ac:dyDescent="0.3">
      <c r="A30" s="144" t="s">
        <v>17</v>
      </c>
      <c r="B30" s="145">
        <f>SUM(B31,B34,B41,B46,B49,B52,B55,B60,B63)</f>
        <v>52</v>
      </c>
      <c r="C30" s="145">
        <f>SUM(C31,C34,C41,C46,C49,C52,C55,C60,C63)</f>
        <v>52</v>
      </c>
      <c r="D30" s="145">
        <v>51</v>
      </c>
      <c r="E30" s="146">
        <f>(D30/B30)</f>
        <v>0.98076923076923073</v>
      </c>
      <c r="F30" s="164" t="str">
        <f>IF(E30&gt;=0.5,"Đạt","Không đạt")</f>
        <v>Đạt</v>
      </c>
      <c r="G30" s="145"/>
      <c r="H30" s="145">
        <v>50</v>
      </c>
      <c r="I30" s="146">
        <f t="shared" si="0"/>
        <v>0.96153846153846156</v>
      </c>
      <c r="J30" s="171" t="str">
        <f>IF(I30&gt;=0.5,"Đạt","Không đạt")</f>
        <v>Đạt</v>
      </c>
    </row>
    <row r="31" spans="1:10" s="141" customFormat="1" ht="48" thickBot="1" x14ac:dyDescent="0.3">
      <c r="A31" s="147" t="s">
        <v>18</v>
      </c>
      <c r="B31" s="148">
        <f>SUM(B32:B33)</f>
        <v>4</v>
      </c>
      <c r="C31" s="148">
        <f>SUM(C32:C33)</f>
        <v>4</v>
      </c>
      <c r="D31" s="148">
        <v>4</v>
      </c>
      <c r="E31" s="149">
        <f>(D31/B31)</f>
        <v>1</v>
      </c>
      <c r="F31" s="148" t="str">
        <f>IF(E31&gt;=0.5,"Đạt","Không đạt")</f>
        <v>Đạt</v>
      </c>
      <c r="G31" s="148"/>
      <c r="H31" s="148">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89" t="s">
        <v>512</v>
      </c>
      <c r="G32" s="178"/>
      <c r="H32" s="139">
        <v>2</v>
      </c>
      <c r="I32" s="140">
        <f t="shared" si="0"/>
        <v>1</v>
      </c>
      <c r="J32" s="257" t="s">
        <v>153</v>
      </c>
    </row>
    <row r="33" spans="1:10" ht="24.75" thickBot="1" x14ac:dyDescent="0.3">
      <c r="A33" s="130" t="s">
        <v>20</v>
      </c>
      <c r="B33" s="166">
        <v>2</v>
      </c>
      <c r="C33" s="127">
        <v>2</v>
      </c>
      <c r="D33" s="160">
        <v>2</v>
      </c>
      <c r="E33" s="168">
        <f t="shared" si="4"/>
        <v>1</v>
      </c>
      <c r="F33" s="242" t="s">
        <v>513</v>
      </c>
      <c r="G33" s="178"/>
      <c r="H33" s="139">
        <v>2</v>
      </c>
      <c r="I33" s="140">
        <f t="shared" si="0"/>
        <v>1</v>
      </c>
      <c r="J33" s="130" t="s">
        <v>441</v>
      </c>
    </row>
    <row r="34" spans="1:10" s="141" customFormat="1" ht="32.25" thickBot="1" x14ac:dyDescent="0.3">
      <c r="A34" s="147" t="s">
        <v>21</v>
      </c>
      <c r="B34" s="148">
        <f>SUM(B35:B40)</f>
        <v>12</v>
      </c>
      <c r="C34" s="148">
        <f>SUM(C35:C40)</f>
        <v>12</v>
      </c>
      <c r="D34" s="148">
        <v>12</v>
      </c>
      <c r="E34" s="149">
        <f>(D34/B34)</f>
        <v>1</v>
      </c>
      <c r="F34" s="148" t="str">
        <f>IF(E34&gt;=0.5,"Đạt","Không đạt")</f>
        <v>Đạt</v>
      </c>
      <c r="G34" s="148"/>
      <c r="H34" s="148">
        <v>12</v>
      </c>
      <c r="I34" s="150">
        <f t="shared" si="0"/>
        <v>1</v>
      </c>
      <c r="J34" s="172" t="str">
        <f>IF(I34&gt;=0.5,"Đạt","Không đạt")</f>
        <v>Đạt</v>
      </c>
    </row>
    <row r="35" spans="1:10" ht="51.75" thickBot="1" x14ac:dyDescent="0.3">
      <c r="A35" s="132" t="s">
        <v>22</v>
      </c>
      <c r="B35" s="166">
        <v>2</v>
      </c>
      <c r="C35" s="127">
        <v>2</v>
      </c>
      <c r="D35" s="160">
        <v>2</v>
      </c>
      <c r="E35" s="168">
        <f t="shared" ref="E35:E40" si="5">(D35/B35)</f>
        <v>1</v>
      </c>
      <c r="F35" s="189" t="s">
        <v>514</v>
      </c>
      <c r="G35" s="178"/>
      <c r="H35" s="139">
        <v>2</v>
      </c>
      <c r="I35" s="140">
        <f t="shared" si="0"/>
        <v>1</v>
      </c>
      <c r="J35" s="130" t="s">
        <v>95</v>
      </c>
    </row>
    <row r="36" spans="1:10" ht="36.75" thickBot="1" x14ac:dyDescent="0.3">
      <c r="A36" s="130" t="s">
        <v>23</v>
      </c>
      <c r="B36" s="166">
        <v>2</v>
      </c>
      <c r="C36" s="127">
        <v>2</v>
      </c>
      <c r="D36" s="160">
        <v>2</v>
      </c>
      <c r="E36" s="168">
        <f t="shared" si="5"/>
        <v>1</v>
      </c>
      <c r="F36" s="189" t="s">
        <v>515</v>
      </c>
      <c r="G36" s="178"/>
      <c r="H36" s="139">
        <v>2</v>
      </c>
      <c r="I36" s="140">
        <f t="shared" si="0"/>
        <v>1</v>
      </c>
      <c r="J36" s="130" t="s">
        <v>96</v>
      </c>
    </row>
    <row r="37" spans="1:10" ht="48.75" thickBot="1" x14ac:dyDescent="0.3">
      <c r="A37" s="130" t="s">
        <v>24</v>
      </c>
      <c r="B37" s="166">
        <v>2</v>
      </c>
      <c r="C37" s="127">
        <v>2</v>
      </c>
      <c r="D37" s="160">
        <v>2</v>
      </c>
      <c r="E37" s="168">
        <f t="shared" si="5"/>
        <v>1</v>
      </c>
      <c r="F37" s="189" t="s">
        <v>155</v>
      </c>
      <c r="G37" s="178"/>
      <c r="H37" s="139">
        <v>2</v>
      </c>
      <c r="I37" s="140">
        <f t="shared" si="0"/>
        <v>1</v>
      </c>
      <c r="J37" s="130" t="s">
        <v>155</v>
      </c>
    </row>
    <row r="38" spans="1:10" ht="36.75" thickBot="1" x14ac:dyDescent="0.3">
      <c r="A38" s="130" t="s">
        <v>25</v>
      </c>
      <c r="B38" s="166">
        <v>2</v>
      </c>
      <c r="C38" s="127">
        <v>2</v>
      </c>
      <c r="D38" s="160">
        <v>2</v>
      </c>
      <c r="E38" s="168">
        <f t="shared" si="5"/>
        <v>1</v>
      </c>
      <c r="F38" s="175" t="s">
        <v>516</v>
      </c>
      <c r="G38" s="178"/>
      <c r="H38" s="139">
        <v>2</v>
      </c>
      <c r="I38" s="140">
        <f t="shared" si="0"/>
        <v>1</v>
      </c>
      <c r="J38" s="130" t="s">
        <v>500</v>
      </c>
    </row>
    <row r="39" spans="1:10" ht="36.75" thickBot="1" x14ac:dyDescent="0.3">
      <c r="A39" s="130" t="s">
        <v>26</v>
      </c>
      <c r="B39" s="166">
        <v>2</v>
      </c>
      <c r="C39" s="127">
        <v>2</v>
      </c>
      <c r="D39" s="160">
        <v>2</v>
      </c>
      <c r="E39" s="168">
        <f t="shared" si="5"/>
        <v>1</v>
      </c>
      <c r="F39" s="175" t="s">
        <v>517</v>
      </c>
      <c r="G39" s="178"/>
      <c r="H39" s="139">
        <v>2</v>
      </c>
      <c r="I39" s="140">
        <f t="shared" si="0"/>
        <v>1</v>
      </c>
      <c r="J39" s="130" t="s">
        <v>618</v>
      </c>
    </row>
    <row r="40" spans="1:10" ht="60.75" thickBot="1" x14ac:dyDescent="0.3">
      <c r="A40" s="130" t="s">
        <v>27</v>
      </c>
      <c r="B40" s="166">
        <v>2</v>
      </c>
      <c r="C40" s="127">
        <v>2</v>
      </c>
      <c r="D40" s="160">
        <v>2</v>
      </c>
      <c r="E40" s="168">
        <f t="shared" si="5"/>
        <v>1</v>
      </c>
      <c r="F40" s="175" t="s">
        <v>518</v>
      </c>
      <c r="G40" s="178"/>
      <c r="H40" s="139">
        <v>2</v>
      </c>
      <c r="I40" s="140">
        <f t="shared" si="0"/>
        <v>1</v>
      </c>
      <c r="J40" s="130" t="s">
        <v>619</v>
      </c>
    </row>
    <row r="41" spans="1:10" s="141" customFormat="1" ht="32.25" thickBot="1" x14ac:dyDescent="0.3">
      <c r="A41" s="147" t="s">
        <v>28</v>
      </c>
      <c r="B41" s="148">
        <v>8</v>
      </c>
      <c r="C41" s="148">
        <f>SUM(C42:C45)</f>
        <v>8</v>
      </c>
      <c r="D41" s="148">
        <v>7</v>
      </c>
      <c r="E41" s="149">
        <f>(D41/B41)</f>
        <v>0.875</v>
      </c>
      <c r="F41" s="148" t="str">
        <f>IF(E41&gt;=0.5,"Đạt","Không đạt")</f>
        <v>Đạt</v>
      </c>
      <c r="G41" s="148"/>
      <c r="H41" s="148">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189" t="s">
        <v>519</v>
      </c>
      <c r="G42" s="178"/>
      <c r="H42" s="139">
        <v>2</v>
      </c>
      <c r="I42" s="140">
        <f t="shared" si="0"/>
        <v>1</v>
      </c>
      <c r="J42" s="130" t="s">
        <v>547</v>
      </c>
    </row>
    <row r="43" spans="1:10" ht="36.75" thickBot="1" x14ac:dyDescent="0.3">
      <c r="A43" s="130" t="s">
        <v>30</v>
      </c>
      <c r="B43" s="166">
        <v>2</v>
      </c>
      <c r="C43" s="127">
        <v>2</v>
      </c>
      <c r="D43" s="160">
        <v>1</v>
      </c>
      <c r="E43" s="168">
        <f t="shared" si="6"/>
        <v>0.5</v>
      </c>
      <c r="F43" s="189" t="s">
        <v>520</v>
      </c>
      <c r="G43" s="178"/>
      <c r="H43" s="139">
        <v>1</v>
      </c>
      <c r="I43" s="140">
        <f t="shared" si="0"/>
        <v>0.5</v>
      </c>
      <c r="J43" s="130" t="s">
        <v>102</v>
      </c>
    </row>
    <row r="44" spans="1:10" ht="48.75" thickBot="1" x14ac:dyDescent="0.3">
      <c r="A44" s="130" t="s">
        <v>31</v>
      </c>
      <c r="B44" s="166">
        <v>2</v>
      </c>
      <c r="C44" s="127">
        <v>2</v>
      </c>
      <c r="D44" s="160">
        <v>2</v>
      </c>
      <c r="E44" s="168">
        <f t="shared" si="6"/>
        <v>1</v>
      </c>
      <c r="F44" s="175" t="s">
        <v>521</v>
      </c>
      <c r="G44" s="178"/>
      <c r="H44" s="139">
        <v>2</v>
      </c>
      <c r="I44" s="140">
        <f t="shared" si="0"/>
        <v>1</v>
      </c>
      <c r="J44" s="130" t="s">
        <v>103</v>
      </c>
    </row>
    <row r="45" spans="1:10" ht="60.75" thickBot="1" x14ac:dyDescent="0.3">
      <c r="A45" s="130" t="s">
        <v>32</v>
      </c>
      <c r="B45" s="166">
        <v>2</v>
      </c>
      <c r="C45" s="127">
        <v>2</v>
      </c>
      <c r="D45" s="160">
        <v>2</v>
      </c>
      <c r="E45" s="168">
        <f t="shared" si="6"/>
        <v>1</v>
      </c>
      <c r="F45" s="189" t="s">
        <v>522</v>
      </c>
      <c r="G45" s="178"/>
      <c r="H45" s="139">
        <v>2</v>
      </c>
      <c r="I45" s="140">
        <f t="shared" si="0"/>
        <v>1</v>
      </c>
      <c r="J45" s="130" t="s">
        <v>103</v>
      </c>
    </row>
    <row r="46" spans="1:10" s="141" customFormat="1" ht="48" thickBot="1" x14ac:dyDescent="0.3">
      <c r="A46" s="147" t="s">
        <v>66</v>
      </c>
      <c r="B46" s="148">
        <f>SUM(B47:B48)</f>
        <v>4</v>
      </c>
      <c r="C46" s="148">
        <f>SUM(C47:C48)</f>
        <v>4</v>
      </c>
      <c r="D46" s="148">
        <v>4</v>
      </c>
      <c r="E46" s="149">
        <f>(D46/B46)</f>
        <v>1</v>
      </c>
      <c r="F46" s="148" t="str">
        <f>IF(E46&gt;=0.5,"Đạt","Không đạt")</f>
        <v>Đạt</v>
      </c>
      <c r="G46" s="148"/>
      <c r="H46" s="148">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89" t="s">
        <v>523</v>
      </c>
      <c r="G47" s="178"/>
      <c r="H47" s="139">
        <v>2</v>
      </c>
      <c r="I47" s="140">
        <f t="shared" si="0"/>
        <v>1</v>
      </c>
      <c r="J47" s="244" t="s">
        <v>549</v>
      </c>
    </row>
    <row r="48" spans="1:10" ht="60.75" thickBot="1" x14ac:dyDescent="0.3">
      <c r="A48" s="130" t="s">
        <v>34</v>
      </c>
      <c r="B48" s="166">
        <v>2</v>
      </c>
      <c r="C48" s="127">
        <v>2</v>
      </c>
      <c r="D48" s="160">
        <v>2</v>
      </c>
      <c r="E48" s="168">
        <f t="shared" si="7"/>
        <v>1</v>
      </c>
      <c r="F48" s="189" t="s">
        <v>524</v>
      </c>
      <c r="G48" s="178"/>
      <c r="H48" s="139">
        <v>2</v>
      </c>
      <c r="I48" s="140">
        <f t="shared" si="0"/>
        <v>1</v>
      </c>
      <c r="J48" s="244" t="s">
        <v>549</v>
      </c>
    </row>
    <row r="49" spans="1:10" s="141" customFormat="1" ht="32.25" thickBot="1" x14ac:dyDescent="0.3">
      <c r="A49" s="147" t="s">
        <v>65</v>
      </c>
      <c r="B49" s="148">
        <f>SUM(B50:B51)</f>
        <v>4</v>
      </c>
      <c r="C49" s="148">
        <f>SUM(C50:C51)</f>
        <v>4</v>
      </c>
      <c r="D49" s="148">
        <v>4</v>
      </c>
      <c r="E49" s="149">
        <f>(D49/B49)</f>
        <v>1</v>
      </c>
      <c r="F49" s="148" t="str">
        <f>IF(E49&gt;=0.5,"Đạt","Không đạt")</f>
        <v>Đạt</v>
      </c>
      <c r="G49" s="148"/>
      <c r="H49" s="148">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75" t="s">
        <v>525</v>
      </c>
      <c r="G50" s="178"/>
      <c r="H50" s="139">
        <v>2</v>
      </c>
      <c r="I50" s="140">
        <f t="shared" si="0"/>
        <v>1</v>
      </c>
      <c r="J50" s="130" t="s">
        <v>162</v>
      </c>
    </row>
    <row r="51" spans="1:10" ht="28.5" thickBot="1" x14ac:dyDescent="0.3">
      <c r="A51" s="128" t="s">
        <v>36</v>
      </c>
      <c r="B51" s="166">
        <v>2</v>
      </c>
      <c r="C51" s="127">
        <v>2</v>
      </c>
      <c r="D51" s="160">
        <v>2</v>
      </c>
      <c r="E51" s="168">
        <f t="shared" si="8"/>
        <v>1</v>
      </c>
      <c r="F51" s="175" t="s">
        <v>525</v>
      </c>
      <c r="G51" s="178"/>
      <c r="H51" s="139">
        <v>1</v>
      </c>
      <c r="I51" s="140">
        <f t="shared" si="0"/>
        <v>0.5</v>
      </c>
      <c r="J51" s="130" t="s">
        <v>620</v>
      </c>
    </row>
    <row r="52" spans="1:10" s="141" customFormat="1" ht="48" thickBot="1" x14ac:dyDescent="0.3">
      <c r="A52" s="147" t="s">
        <v>67</v>
      </c>
      <c r="B52" s="148">
        <f>SUM(B53:B54)</f>
        <v>4</v>
      </c>
      <c r="C52" s="148">
        <f>SUM(C53:C54)</f>
        <v>4</v>
      </c>
      <c r="D52" s="148">
        <v>4</v>
      </c>
      <c r="E52" s="149">
        <f>(D52/B52)</f>
        <v>1</v>
      </c>
      <c r="F52" s="148" t="str">
        <f>IF(E52&gt;=0.5,"Đạt","Không đạt")</f>
        <v>Đạt</v>
      </c>
      <c r="G52" s="148"/>
      <c r="H52" s="148">
        <v>4</v>
      </c>
      <c r="I52" s="150">
        <f t="shared" si="0"/>
        <v>1</v>
      </c>
      <c r="J52" s="172" t="str">
        <f>IF(I52&gt;=0.5,"Đạt","Không đạt")</f>
        <v>Đạt</v>
      </c>
    </row>
    <row r="53" spans="1:10" ht="60.75" thickBot="1" x14ac:dyDescent="0.3">
      <c r="A53" s="130" t="s">
        <v>37</v>
      </c>
      <c r="B53" s="166">
        <v>2</v>
      </c>
      <c r="C53" s="127">
        <v>2</v>
      </c>
      <c r="D53" s="160">
        <v>2</v>
      </c>
      <c r="E53" s="168">
        <f t="shared" ref="E53:E54" si="9">(D53/B53)</f>
        <v>1</v>
      </c>
      <c r="F53" s="189" t="s">
        <v>526</v>
      </c>
      <c r="G53" s="178"/>
      <c r="H53" s="139">
        <v>2</v>
      </c>
      <c r="I53" s="140">
        <f t="shared" si="0"/>
        <v>1</v>
      </c>
      <c r="J53" s="130" t="s">
        <v>621</v>
      </c>
    </row>
    <row r="54" spans="1:10" ht="72.75" thickBot="1" x14ac:dyDescent="0.3">
      <c r="A54" s="130" t="s">
        <v>38</v>
      </c>
      <c r="B54" s="166">
        <v>2</v>
      </c>
      <c r="C54" s="127">
        <v>2</v>
      </c>
      <c r="D54" s="160">
        <v>2</v>
      </c>
      <c r="E54" s="168">
        <f t="shared" si="9"/>
        <v>1</v>
      </c>
      <c r="F54" s="189" t="s">
        <v>527</v>
      </c>
      <c r="G54" s="178"/>
      <c r="H54" s="139">
        <v>2</v>
      </c>
      <c r="I54" s="140">
        <f t="shared" si="0"/>
        <v>1</v>
      </c>
      <c r="J54" s="130" t="s">
        <v>621</v>
      </c>
    </row>
    <row r="55" spans="1:10" s="141" customFormat="1" ht="48" thickBot="1" x14ac:dyDescent="0.3">
      <c r="A55" s="151" t="s">
        <v>68</v>
      </c>
      <c r="B55" s="148">
        <f>SUM(B56:B59)</f>
        <v>8</v>
      </c>
      <c r="C55" s="148">
        <f>SUM(C56:C59)</f>
        <v>8</v>
      </c>
      <c r="D55" s="148">
        <v>8</v>
      </c>
      <c r="E55" s="149">
        <f>(D55/B55)</f>
        <v>1</v>
      </c>
      <c r="F55" s="148" t="str">
        <f>IF(E55&gt;=0.5,"Đạt","Không đạt")</f>
        <v>Đạt</v>
      </c>
      <c r="G55" s="148"/>
      <c r="H55" s="148">
        <v>8</v>
      </c>
      <c r="I55" s="150">
        <f t="shared" si="0"/>
        <v>1</v>
      </c>
      <c r="J55" s="172" t="str">
        <f>IF(I55&gt;=0.5,"Đạt","Không đạt")</f>
        <v>Đạt</v>
      </c>
    </row>
    <row r="56" spans="1:10" ht="48.75" thickBot="1" x14ac:dyDescent="0.3">
      <c r="A56" s="130" t="s">
        <v>39</v>
      </c>
      <c r="B56" s="166">
        <v>2</v>
      </c>
      <c r="C56" s="127">
        <v>2</v>
      </c>
      <c r="D56" s="160">
        <v>2</v>
      </c>
      <c r="E56" s="168">
        <f t="shared" ref="E56:E59" si="10">(D56/B56)</f>
        <v>1</v>
      </c>
      <c r="F56" s="189" t="s">
        <v>528</v>
      </c>
      <c r="G56" s="178"/>
      <c r="H56" s="139">
        <v>2</v>
      </c>
      <c r="I56" s="140">
        <f t="shared" si="0"/>
        <v>1</v>
      </c>
      <c r="J56" s="130" t="s">
        <v>109</v>
      </c>
    </row>
    <row r="57" spans="1:10" ht="60.75" thickBot="1" x14ac:dyDescent="0.3">
      <c r="A57" s="130" t="s">
        <v>40</v>
      </c>
      <c r="B57" s="166">
        <v>2</v>
      </c>
      <c r="C57" s="127">
        <v>2</v>
      </c>
      <c r="D57" s="160">
        <v>2</v>
      </c>
      <c r="E57" s="168">
        <f t="shared" si="10"/>
        <v>1</v>
      </c>
      <c r="F57" s="189" t="s">
        <v>529</v>
      </c>
      <c r="G57" s="178"/>
      <c r="H57" s="139">
        <v>2</v>
      </c>
      <c r="I57" s="140">
        <f t="shared" si="0"/>
        <v>1</v>
      </c>
      <c r="J57" s="130" t="s">
        <v>622</v>
      </c>
    </row>
    <row r="58" spans="1:10" ht="60.75" thickBot="1" x14ac:dyDescent="0.3">
      <c r="A58" s="130" t="s">
        <v>41</v>
      </c>
      <c r="B58" s="166">
        <v>2</v>
      </c>
      <c r="C58" s="127">
        <v>2</v>
      </c>
      <c r="D58" s="160">
        <v>2</v>
      </c>
      <c r="E58" s="168">
        <f t="shared" si="10"/>
        <v>1</v>
      </c>
      <c r="F58" s="189" t="s">
        <v>530</v>
      </c>
      <c r="G58" s="178"/>
      <c r="H58" s="139">
        <v>2</v>
      </c>
      <c r="I58" s="140">
        <f t="shared" si="0"/>
        <v>1</v>
      </c>
      <c r="J58" s="130" t="s">
        <v>623</v>
      </c>
    </row>
    <row r="59" spans="1:10" ht="48.75" thickBot="1" x14ac:dyDescent="0.3">
      <c r="A59" s="130" t="s">
        <v>42</v>
      </c>
      <c r="B59" s="166">
        <v>2</v>
      </c>
      <c r="C59" s="127">
        <v>2</v>
      </c>
      <c r="D59" s="160">
        <v>2</v>
      </c>
      <c r="E59" s="168">
        <f t="shared" si="10"/>
        <v>1</v>
      </c>
      <c r="F59" s="189" t="s">
        <v>531</v>
      </c>
      <c r="G59" s="178"/>
      <c r="H59" s="139">
        <v>2</v>
      </c>
      <c r="I59" s="140">
        <f t="shared" si="0"/>
        <v>1</v>
      </c>
      <c r="J59" s="130" t="s">
        <v>624</v>
      </c>
    </row>
    <row r="60" spans="1:10" s="141" customFormat="1" ht="57.75" customHeight="1" thickBot="1" x14ac:dyDescent="0.3">
      <c r="A60" s="147" t="s">
        <v>69</v>
      </c>
      <c r="B60" s="148">
        <f>SUM(B61:B62)</f>
        <v>4</v>
      </c>
      <c r="C60" s="148">
        <f>SUM(C61:C62)</f>
        <v>4</v>
      </c>
      <c r="D60" s="148">
        <v>4</v>
      </c>
      <c r="E60" s="149">
        <f>(D60/B60)</f>
        <v>1</v>
      </c>
      <c r="F60" s="148" t="str">
        <f>IF(E60&gt;=0.5,"Đạt","Không đạt")</f>
        <v>Đạt</v>
      </c>
      <c r="G60" s="148"/>
      <c r="H60" s="148">
        <v>4</v>
      </c>
      <c r="I60" s="150">
        <f t="shared" si="0"/>
        <v>1</v>
      </c>
      <c r="J60" s="148" t="str">
        <f>IF(I60&gt;=0.5,"Đạt","Không đạt")</f>
        <v>Đạt</v>
      </c>
    </row>
    <row r="61" spans="1:10" ht="48.75" thickBot="1" x14ac:dyDescent="0.3">
      <c r="A61" s="130" t="s">
        <v>43</v>
      </c>
      <c r="B61" s="166">
        <v>2</v>
      </c>
      <c r="C61" s="138">
        <v>2</v>
      </c>
      <c r="D61" s="160">
        <v>2</v>
      </c>
      <c r="E61" s="168">
        <f t="shared" ref="E61:E62" si="11">(D61/B61)</f>
        <v>1</v>
      </c>
      <c r="F61" s="189" t="s">
        <v>532</v>
      </c>
      <c r="G61" s="178"/>
      <c r="H61" s="139">
        <v>2</v>
      </c>
      <c r="I61" s="140">
        <f t="shared" si="0"/>
        <v>1</v>
      </c>
      <c r="J61" s="130" t="s">
        <v>113</v>
      </c>
    </row>
    <row r="62" spans="1:10" ht="84.75" thickBot="1" x14ac:dyDescent="0.3">
      <c r="A62" s="130" t="s">
        <v>44</v>
      </c>
      <c r="B62" s="166">
        <v>2</v>
      </c>
      <c r="C62" s="138">
        <v>2</v>
      </c>
      <c r="D62" s="160">
        <v>2</v>
      </c>
      <c r="E62" s="168">
        <f t="shared" si="11"/>
        <v>1</v>
      </c>
      <c r="F62" s="189" t="s">
        <v>533</v>
      </c>
      <c r="G62" s="178"/>
      <c r="H62" s="139">
        <v>2</v>
      </c>
      <c r="I62" s="140">
        <f t="shared" si="0"/>
        <v>1</v>
      </c>
      <c r="J62" s="130" t="s">
        <v>625</v>
      </c>
    </row>
    <row r="63" spans="1:10" s="141" customFormat="1" ht="32.25" thickBot="1" x14ac:dyDescent="0.3">
      <c r="A63" s="152" t="s">
        <v>64</v>
      </c>
      <c r="B63" s="148">
        <f>SUM(B64:B65)</f>
        <v>4</v>
      </c>
      <c r="C63" s="148">
        <f>SUM(C64:C65)</f>
        <v>4</v>
      </c>
      <c r="D63" s="148">
        <v>4</v>
      </c>
      <c r="E63" s="149">
        <f>(D63/B63)</f>
        <v>1</v>
      </c>
      <c r="F63" s="148" t="str">
        <f>IF(E63&gt;=0.5,"Đạt","Không đạt")</f>
        <v>Đạt</v>
      </c>
      <c r="G63" s="148"/>
      <c r="H63" s="148">
        <v>4</v>
      </c>
      <c r="I63" s="150">
        <f t="shared" si="0"/>
        <v>1</v>
      </c>
      <c r="J63" s="148" t="str">
        <f>IF(I63&gt;=0.5,"Đạt","Không đạt")</f>
        <v>Đạt</v>
      </c>
    </row>
    <row r="64" spans="1:10" ht="84.75" thickBot="1" x14ac:dyDescent="0.3">
      <c r="A64" s="133" t="s">
        <v>45</v>
      </c>
      <c r="B64" s="166">
        <v>2</v>
      </c>
      <c r="C64" s="138">
        <v>2</v>
      </c>
      <c r="D64" s="160">
        <v>2</v>
      </c>
      <c r="E64" s="168">
        <f t="shared" ref="E64:E65" si="12">(D64/B64)</f>
        <v>1</v>
      </c>
      <c r="F64" s="175" t="s">
        <v>534</v>
      </c>
      <c r="G64" s="178"/>
      <c r="H64" s="139">
        <v>1</v>
      </c>
      <c r="I64" s="140">
        <f t="shared" si="0"/>
        <v>0.5</v>
      </c>
      <c r="J64" s="130" t="s">
        <v>113</v>
      </c>
    </row>
    <row r="65" spans="1:10" ht="108.75" thickBot="1" x14ac:dyDescent="0.3">
      <c r="A65" s="133" t="s">
        <v>46</v>
      </c>
      <c r="B65" s="166">
        <v>2</v>
      </c>
      <c r="C65" s="138">
        <v>2</v>
      </c>
      <c r="D65" s="160">
        <v>2</v>
      </c>
      <c r="E65" s="168">
        <f t="shared" si="12"/>
        <v>1</v>
      </c>
      <c r="F65" s="175" t="s">
        <v>535</v>
      </c>
      <c r="G65" s="178"/>
      <c r="H65" s="139">
        <v>2</v>
      </c>
      <c r="I65" s="140">
        <f t="shared" si="0"/>
        <v>1</v>
      </c>
      <c r="J65" s="130" t="s">
        <v>626</v>
      </c>
    </row>
    <row r="66" spans="1:10" s="141" customFormat="1" ht="63.75" thickBot="1" x14ac:dyDescent="0.3">
      <c r="A66" s="153" t="s">
        <v>47</v>
      </c>
      <c r="B66" s="145">
        <f>SUM(B67,B72,B75)</f>
        <v>16</v>
      </c>
      <c r="C66" s="145">
        <f>SUM(C67,C72,C75)</f>
        <v>16</v>
      </c>
      <c r="D66" s="145">
        <v>13</v>
      </c>
      <c r="E66" s="146">
        <f>(D66/B66)</f>
        <v>0.8125</v>
      </c>
      <c r="F66" s="164" t="str">
        <f>IF(E66&gt;=0.5,"Đạt","Không đạt")</f>
        <v>Đạt</v>
      </c>
      <c r="G66" s="145"/>
      <c r="H66" s="145">
        <v>13</v>
      </c>
      <c r="I66" s="146">
        <f t="shared" si="0"/>
        <v>0.8125</v>
      </c>
      <c r="J66" s="164" t="str">
        <f>IF(I66&gt;=0.5,"Đạt","Không đạt")</f>
        <v>Đạt</v>
      </c>
    </row>
    <row r="67" spans="1:10" s="141" customFormat="1" ht="32.25" thickBot="1" x14ac:dyDescent="0.3">
      <c r="A67" s="152" t="s">
        <v>48</v>
      </c>
      <c r="B67" s="148">
        <f>SUM(B68:B71)</f>
        <v>8</v>
      </c>
      <c r="C67" s="148">
        <f>SUM(C68:C71)</f>
        <v>8</v>
      </c>
      <c r="D67" s="148">
        <v>7</v>
      </c>
      <c r="E67" s="149">
        <f>(D67/B67)</f>
        <v>0.875</v>
      </c>
      <c r="F67" s="148" t="str">
        <f>IF(E67&gt;=0.5,"Đạt","Không đạt")</f>
        <v>Đạt</v>
      </c>
      <c r="G67" s="148"/>
      <c r="H67" s="148">
        <v>7</v>
      </c>
      <c r="I67" s="150">
        <f t="shared" si="0"/>
        <v>0.875</v>
      </c>
      <c r="J67" s="148" t="str">
        <f>IF(I67&gt;=0.5,"Đạt","Không đạt")</f>
        <v>Đạt</v>
      </c>
    </row>
    <row r="68" spans="1:10" ht="72.75" thickBot="1" x14ac:dyDescent="0.3">
      <c r="A68" s="133" t="s">
        <v>49</v>
      </c>
      <c r="B68" s="166">
        <v>2</v>
      </c>
      <c r="C68" s="138">
        <v>2</v>
      </c>
      <c r="D68" s="160">
        <v>2</v>
      </c>
      <c r="E68" s="168">
        <f t="shared" ref="E68:E71" si="13">(D68/B68)</f>
        <v>1</v>
      </c>
      <c r="F68" s="189" t="s">
        <v>536</v>
      </c>
      <c r="G68" s="178"/>
      <c r="H68" s="139">
        <v>2</v>
      </c>
      <c r="I68" s="140">
        <f t="shared" si="0"/>
        <v>1</v>
      </c>
      <c r="J68" s="130" t="s">
        <v>117</v>
      </c>
    </row>
    <row r="69" spans="1:10" ht="16.5" thickBot="1" x14ac:dyDescent="0.3">
      <c r="A69" s="133" t="s">
        <v>50</v>
      </c>
      <c r="B69" s="166">
        <v>2</v>
      </c>
      <c r="C69" s="138">
        <v>2</v>
      </c>
      <c r="D69" s="160">
        <v>1</v>
      </c>
      <c r="E69" s="168">
        <f t="shared" si="13"/>
        <v>0.5</v>
      </c>
      <c r="F69" s="189" t="s">
        <v>537</v>
      </c>
      <c r="G69" s="178"/>
      <c r="H69" s="139">
        <v>1</v>
      </c>
      <c r="I69" s="140">
        <f t="shared" si="0"/>
        <v>0.5</v>
      </c>
      <c r="J69" s="130" t="s">
        <v>627</v>
      </c>
    </row>
    <row r="70" spans="1:10" ht="48.75" thickBot="1" x14ac:dyDescent="0.3">
      <c r="A70" s="133" t="s">
        <v>51</v>
      </c>
      <c r="B70" s="166">
        <v>2</v>
      </c>
      <c r="C70" s="138">
        <v>2</v>
      </c>
      <c r="D70" s="160">
        <v>2</v>
      </c>
      <c r="E70" s="168">
        <f t="shared" si="13"/>
        <v>1</v>
      </c>
      <c r="F70" s="189" t="s">
        <v>538</v>
      </c>
      <c r="G70" s="178"/>
      <c r="H70" s="139">
        <v>2</v>
      </c>
      <c r="I70" s="140">
        <f t="shared" si="0"/>
        <v>1</v>
      </c>
      <c r="J70" s="130" t="s">
        <v>628</v>
      </c>
    </row>
    <row r="71" spans="1:10" ht="72.75" thickBot="1" x14ac:dyDescent="0.3">
      <c r="A71" s="133" t="s">
        <v>52</v>
      </c>
      <c r="B71" s="166">
        <v>2</v>
      </c>
      <c r="C71" s="138">
        <v>2</v>
      </c>
      <c r="D71" s="160">
        <v>2</v>
      </c>
      <c r="E71" s="168">
        <f t="shared" si="13"/>
        <v>1</v>
      </c>
      <c r="F71" s="189" t="s">
        <v>539</v>
      </c>
      <c r="G71" s="178"/>
      <c r="H71" s="139">
        <v>2</v>
      </c>
      <c r="I71" s="140">
        <f t="shared" si="0"/>
        <v>1</v>
      </c>
      <c r="J71" s="130" t="s">
        <v>629</v>
      </c>
    </row>
    <row r="72" spans="1:10" s="141" customFormat="1" ht="48" thickBot="1" x14ac:dyDescent="0.3">
      <c r="A72" s="152" t="s">
        <v>63</v>
      </c>
      <c r="B72" s="148">
        <f>SUM(B73:B74)</f>
        <v>4</v>
      </c>
      <c r="C72" s="148">
        <f>SUM(C73:C74)</f>
        <v>4</v>
      </c>
      <c r="D72" s="148">
        <v>2</v>
      </c>
      <c r="E72" s="149">
        <f>(D72/B72)</f>
        <v>0.5</v>
      </c>
      <c r="F72" s="148" t="str">
        <f>IF(E72&gt;=0.5,"Đạt","Không đạt")</f>
        <v>Đạt</v>
      </c>
      <c r="G72" s="148"/>
      <c r="H72" s="148">
        <v>2</v>
      </c>
      <c r="I72" s="150">
        <f t="shared" si="0"/>
        <v>0.5</v>
      </c>
      <c r="J72" s="148" t="str">
        <f>IF(I72&gt;=0.5,"Đạt","Không đạt")</f>
        <v>Đạt</v>
      </c>
    </row>
    <row r="73" spans="1:10" ht="36.75" thickBot="1" x14ac:dyDescent="0.3">
      <c r="A73" s="133" t="s">
        <v>53</v>
      </c>
      <c r="B73" s="166">
        <v>2</v>
      </c>
      <c r="C73" s="138">
        <v>2</v>
      </c>
      <c r="D73" s="160">
        <v>2</v>
      </c>
      <c r="E73" s="168">
        <f t="shared" ref="E73:E74" si="14">(D73/B73)</f>
        <v>1</v>
      </c>
      <c r="F73" s="189" t="s">
        <v>540</v>
      </c>
      <c r="G73" s="178"/>
      <c r="H73" s="139">
        <v>2</v>
      </c>
      <c r="I73" s="140">
        <f t="shared" si="0"/>
        <v>1</v>
      </c>
      <c r="J73" s="130" t="s">
        <v>630</v>
      </c>
    </row>
    <row r="74" spans="1:10" ht="36.75" thickBot="1" x14ac:dyDescent="0.3">
      <c r="A74" s="133" t="s">
        <v>54</v>
      </c>
      <c r="B74" s="166">
        <v>2</v>
      </c>
      <c r="C74" s="138">
        <v>2</v>
      </c>
      <c r="D74" s="160">
        <v>0</v>
      </c>
      <c r="E74" s="168">
        <f t="shared" si="14"/>
        <v>0</v>
      </c>
      <c r="F74" s="189" t="s">
        <v>541</v>
      </c>
      <c r="G74" s="178"/>
      <c r="H74" s="139">
        <v>0</v>
      </c>
      <c r="I74" s="140">
        <f t="shared" si="0"/>
        <v>0</v>
      </c>
      <c r="J74" s="130" t="s">
        <v>631</v>
      </c>
    </row>
    <row r="75" spans="1:10" s="141" customFormat="1" ht="32.25" thickBot="1" x14ac:dyDescent="0.3">
      <c r="A75" s="152" t="s">
        <v>62</v>
      </c>
      <c r="B75" s="148">
        <f>SUM(B76:B77)</f>
        <v>4</v>
      </c>
      <c r="C75" s="148">
        <f>SUM(C76:C77)</f>
        <v>4</v>
      </c>
      <c r="D75" s="148">
        <v>4</v>
      </c>
      <c r="E75" s="149">
        <f>(D75/B75)</f>
        <v>1</v>
      </c>
      <c r="F75" s="148" t="str">
        <f>IF(E75&gt;=0.5,"Đạt","Không đạt")</f>
        <v>Đạt</v>
      </c>
      <c r="G75" s="148"/>
      <c r="H75" s="148">
        <v>4</v>
      </c>
      <c r="I75" s="150">
        <f t="shared" si="0"/>
        <v>1</v>
      </c>
      <c r="J75" s="148" t="str">
        <f>IF(I75&gt;=0.5,"Đạt","Không đạt")</f>
        <v>Đạt</v>
      </c>
    </row>
    <row r="76" spans="1:10" ht="48.75" thickBot="1" x14ac:dyDescent="0.3">
      <c r="A76" s="133" t="s">
        <v>55</v>
      </c>
      <c r="B76" s="166">
        <v>2</v>
      </c>
      <c r="C76" s="138">
        <v>2</v>
      </c>
      <c r="D76" s="160">
        <v>2</v>
      </c>
      <c r="E76" s="168">
        <f t="shared" ref="E76:E77" si="15">(D76/B76)</f>
        <v>1</v>
      </c>
      <c r="F76" s="175" t="s">
        <v>542</v>
      </c>
      <c r="G76" s="178"/>
      <c r="H76" s="139">
        <v>2</v>
      </c>
      <c r="I76" s="140">
        <f t="shared" si="0"/>
        <v>1</v>
      </c>
      <c r="J76" s="130" t="s">
        <v>632</v>
      </c>
    </row>
    <row r="77" spans="1:10" ht="36.75" thickBot="1" x14ac:dyDescent="0.3">
      <c r="A77" s="133" t="s">
        <v>56</v>
      </c>
      <c r="B77" s="166">
        <v>2</v>
      </c>
      <c r="C77" s="138">
        <v>2</v>
      </c>
      <c r="D77" s="160">
        <v>2</v>
      </c>
      <c r="E77" s="168">
        <f t="shared" si="15"/>
        <v>1</v>
      </c>
      <c r="F77" s="175" t="s">
        <v>543</v>
      </c>
      <c r="G77" s="178"/>
      <c r="H77" s="139">
        <v>2</v>
      </c>
      <c r="I77" s="140">
        <f t="shared" si="0"/>
        <v>1</v>
      </c>
      <c r="J77" s="130" t="s">
        <v>633</v>
      </c>
    </row>
    <row r="78" spans="1:10" ht="16.5" thickBot="1" x14ac:dyDescent="0.3">
      <c r="A78" s="134" t="s">
        <v>57</v>
      </c>
      <c r="B78" s="165">
        <f>SUM(B16,B30,B66)</f>
        <v>88</v>
      </c>
      <c r="C78" s="129">
        <f>SUM(C16,C30,C66)</f>
        <v>88</v>
      </c>
      <c r="D78" s="136">
        <f>SUM(D16,D30,D66)</f>
        <v>82</v>
      </c>
      <c r="E78" s="176">
        <f>(D78/B78)</f>
        <v>0.93181818181818177</v>
      </c>
      <c r="F78" s="127"/>
      <c r="G78" s="177">
        <f>SUM(G16,G30,G66)</f>
        <v>0</v>
      </c>
      <c r="H78" s="136">
        <f>SUM(H16,H30,H66)</f>
        <v>81</v>
      </c>
      <c r="I78" s="176">
        <f t="shared" si="0"/>
        <v>0.92045454545454541</v>
      </c>
      <c r="J78" s="127"/>
    </row>
    <row r="79" spans="1:10" ht="16.5" thickBot="1" x14ac:dyDescent="0.3">
      <c r="A79" s="134" t="s">
        <v>58</v>
      </c>
      <c r="B79" s="165">
        <v>100</v>
      </c>
      <c r="C79" s="129">
        <f>(C78*B79)/B78</f>
        <v>100</v>
      </c>
      <c r="D79" s="137">
        <f>(D78*B79)/B78</f>
        <v>93.181818181818187</v>
      </c>
      <c r="E79" s="176">
        <f>(D79/B79)</f>
        <v>0.93181818181818188</v>
      </c>
      <c r="F79" s="127"/>
      <c r="G79" s="179">
        <f>(G78/B78)*100</f>
        <v>0</v>
      </c>
      <c r="H79" s="137">
        <f>(H78*B79)/B78</f>
        <v>92.045454545454547</v>
      </c>
      <c r="I79" s="176">
        <f t="shared" si="0"/>
        <v>0.92045454545454541</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95" t="s">
        <v>74</v>
      </c>
      <c r="B82" s="396"/>
      <c r="C82" s="396"/>
      <c r="D82" s="396"/>
      <c r="E82" s="396"/>
      <c r="H82" s="397" t="s">
        <v>75</v>
      </c>
      <c r="I82" s="398"/>
      <c r="J82" s="398"/>
    </row>
    <row r="86" spans="1:10" ht="15.6" customHeight="1" x14ac:dyDescent="0.25">
      <c r="A86" s="394" t="s">
        <v>544</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2E857FCA-7ED3-4F92-9DF8-EF9F8C90D9DB}"/>
    <hyperlink ref="A28" r:id="rId2" display="https://thuvienphapluat.vn/phap-luat/tim-van-ban.aspx?keyword=03/2014/TT-BTTTT&amp;area=2&amp;type=0&amp;match=False&amp;vc=True&amp;lan=1" xr:uid="{123E18D9-D8E5-48D8-999D-1C01032A7D55}"/>
  </hyperlinks>
  <pageMargins left="0.7" right="0.7" top="0.75" bottom="0.75" header="0.3" footer="0.3"/>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40171-56F4-4C6D-87AF-02FE26E9B2B8}">
  <sheetPr codeName="Sheet8"/>
  <dimension ref="A6:M89"/>
  <sheetViews>
    <sheetView topLeftCell="A79" workbookViewId="0">
      <selection activeCell="I77" sqref="I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546</v>
      </c>
      <c r="B8" s="388"/>
      <c r="C8" s="388"/>
      <c r="D8" s="388"/>
      <c r="E8" s="388"/>
      <c r="F8" s="388"/>
      <c r="G8" s="388"/>
      <c r="H8" s="388"/>
      <c r="I8" s="388"/>
      <c r="J8" s="388"/>
    </row>
    <row r="9" spans="1:13" ht="16.5" x14ac:dyDescent="0.25">
      <c r="A9" s="388" t="s">
        <v>85</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57" t="s">
        <v>82</v>
      </c>
      <c r="B11" s="157"/>
      <c r="C11" s="157"/>
      <c r="D11" s="157"/>
      <c r="E11" s="157"/>
      <c r="F11" s="157"/>
      <c r="G11" s="157"/>
      <c r="H11" s="157"/>
      <c r="I11" s="157"/>
      <c r="J11" s="157"/>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16</v>
      </c>
      <c r="E16" s="146">
        <f>(D16/B16)</f>
        <v>0.8</v>
      </c>
      <c r="F16" s="164" t="str">
        <f>IF(E16&gt;=0.5,"Đạt","Không đạt")</f>
        <v>Đạt</v>
      </c>
      <c r="G16" s="145">
        <f>SUM(G17,G24,G27)</f>
        <v>18</v>
      </c>
      <c r="H16" s="145">
        <f>SUM(H17,H24,H27)</f>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6</v>
      </c>
      <c r="B18" s="166">
        <v>2</v>
      </c>
      <c r="C18" s="127">
        <v>2</v>
      </c>
      <c r="D18" s="160">
        <v>2</v>
      </c>
      <c r="E18" s="168">
        <f>(D18/B18)</f>
        <v>1</v>
      </c>
      <c r="F18" s="189" t="s">
        <v>149</v>
      </c>
      <c r="G18" s="178">
        <v>2</v>
      </c>
      <c r="H18" s="139">
        <v>2</v>
      </c>
      <c r="I18" s="140">
        <f t="shared" si="0"/>
        <v>1</v>
      </c>
      <c r="J18" s="243" t="s">
        <v>565</v>
      </c>
    </row>
    <row r="19" spans="1:10" ht="36.75" thickBot="1" x14ac:dyDescent="0.3">
      <c r="A19" s="130" t="s">
        <v>7</v>
      </c>
      <c r="B19" s="166">
        <v>2</v>
      </c>
      <c r="C19" s="127">
        <v>2</v>
      </c>
      <c r="D19" s="160">
        <v>2</v>
      </c>
      <c r="E19" s="168">
        <f t="shared" ref="E19:E23" si="1">(D19/B19)</f>
        <v>1</v>
      </c>
      <c r="F19" s="193" t="s">
        <v>150</v>
      </c>
      <c r="G19" s="178">
        <v>2</v>
      </c>
      <c r="H19" s="139">
        <v>2</v>
      </c>
      <c r="I19" s="140">
        <f t="shared" si="0"/>
        <v>1</v>
      </c>
      <c r="J19" s="130" t="s">
        <v>566</v>
      </c>
    </row>
    <row r="20" spans="1:10" ht="36.75" thickBot="1" x14ac:dyDescent="0.3">
      <c r="A20" s="130" t="s">
        <v>8</v>
      </c>
      <c r="B20" s="166">
        <v>2</v>
      </c>
      <c r="C20" s="127">
        <v>2</v>
      </c>
      <c r="D20" s="160">
        <v>2</v>
      </c>
      <c r="E20" s="168">
        <f t="shared" si="1"/>
        <v>1</v>
      </c>
      <c r="F20" s="193" t="s">
        <v>150</v>
      </c>
      <c r="G20" s="178">
        <v>2</v>
      </c>
      <c r="H20" s="139">
        <v>2</v>
      </c>
      <c r="I20" s="140">
        <f t="shared" si="0"/>
        <v>1</v>
      </c>
      <c r="J20" s="130" t="s">
        <v>566</v>
      </c>
    </row>
    <row r="21" spans="1:10" ht="60.75" thickBot="1" x14ac:dyDescent="0.3">
      <c r="A21" s="130" t="s">
        <v>9</v>
      </c>
      <c r="B21" s="166">
        <v>2</v>
      </c>
      <c r="C21" s="127">
        <v>2</v>
      </c>
      <c r="D21" s="160">
        <v>2</v>
      </c>
      <c r="E21" s="168">
        <f t="shared" si="1"/>
        <v>1</v>
      </c>
      <c r="F21" s="194" t="s">
        <v>150</v>
      </c>
      <c r="G21" s="178">
        <v>2</v>
      </c>
      <c r="H21" s="139">
        <v>2</v>
      </c>
      <c r="I21" s="140">
        <f t="shared" si="0"/>
        <v>1</v>
      </c>
      <c r="J21" s="130" t="s">
        <v>567</v>
      </c>
    </row>
    <row r="22" spans="1:10" ht="36.75" thickBot="1" x14ac:dyDescent="0.3">
      <c r="A22" s="130" t="s">
        <v>10</v>
      </c>
      <c r="B22" s="166">
        <v>2</v>
      </c>
      <c r="C22" s="127">
        <v>2</v>
      </c>
      <c r="D22" s="160">
        <v>2</v>
      </c>
      <c r="E22" s="168">
        <f t="shared" si="1"/>
        <v>1</v>
      </c>
      <c r="F22" s="193" t="s">
        <v>150</v>
      </c>
      <c r="G22" s="178">
        <v>2</v>
      </c>
      <c r="H22" s="139">
        <v>2</v>
      </c>
      <c r="I22" s="140">
        <f t="shared" si="0"/>
        <v>1</v>
      </c>
      <c r="J22" s="130" t="s">
        <v>568</v>
      </c>
    </row>
    <row r="23" spans="1:10" ht="48.75" thickBot="1" x14ac:dyDescent="0.3">
      <c r="A23" s="130" t="s">
        <v>11</v>
      </c>
      <c r="B23" s="166">
        <v>2</v>
      </c>
      <c r="C23" s="127">
        <v>2</v>
      </c>
      <c r="D23" s="160">
        <v>2</v>
      </c>
      <c r="E23" s="168">
        <f t="shared" si="1"/>
        <v>1</v>
      </c>
      <c r="F23" s="194" t="s">
        <v>150</v>
      </c>
      <c r="G23" s="178">
        <v>2</v>
      </c>
      <c r="H23" s="139">
        <v>2</v>
      </c>
      <c r="I23" s="140">
        <f t="shared" si="0"/>
        <v>1</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55"/>
      <c r="G25" s="178">
        <v>2</v>
      </c>
      <c r="H25" s="139">
        <v>2</v>
      </c>
      <c r="I25" s="140">
        <f t="shared" si="0"/>
        <v>1</v>
      </c>
      <c r="J25" s="130" t="s">
        <v>508</v>
      </c>
    </row>
    <row r="26" spans="1:10" ht="64.5" thickBot="1" x14ac:dyDescent="0.3">
      <c r="A26" s="128" t="s">
        <v>13</v>
      </c>
      <c r="B26" s="166">
        <v>2</v>
      </c>
      <c r="C26" s="127">
        <v>2</v>
      </c>
      <c r="D26" s="160">
        <v>2</v>
      </c>
      <c r="E26" s="168">
        <f t="shared" si="2"/>
        <v>1</v>
      </c>
      <c r="F26" s="195" t="s">
        <v>151</v>
      </c>
      <c r="G26" s="178">
        <v>2</v>
      </c>
      <c r="H26" s="139">
        <v>2</v>
      </c>
      <c r="I26" s="140">
        <f t="shared" si="0"/>
        <v>1</v>
      </c>
      <c r="J26" s="130" t="s">
        <v>508</v>
      </c>
    </row>
    <row r="27" spans="1:10" s="141" customFormat="1" ht="32.25" thickBot="1" x14ac:dyDescent="0.3">
      <c r="A27" s="147" t="s">
        <v>14</v>
      </c>
      <c r="B27" s="148">
        <f>SUM(B28:B29)</f>
        <v>4</v>
      </c>
      <c r="C27" s="148">
        <f>SUM(C28:C29)</f>
        <v>4</v>
      </c>
      <c r="D27" s="148">
        <f>SUM(D28:D29)</f>
        <v>2</v>
      </c>
      <c r="E27" s="149">
        <f>(D27/B27)</f>
        <v>0.5</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v>0</v>
      </c>
      <c r="E28" s="168">
        <f t="shared" ref="E28:E29" si="3">(D28/B28)</f>
        <v>0</v>
      </c>
      <c r="F28" s="175"/>
      <c r="G28" s="178">
        <v>0</v>
      </c>
      <c r="H28" s="139">
        <v>0</v>
      </c>
      <c r="I28" s="140">
        <f t="shared" si="0"/>
        <v>0</v>
      </c>
      <c r="J28" s="258" t="s">
        <v>634</v>
      </c>
    </row>
    <row r="29" spans="1:10" ht="40.5" thickBot="1" x14ac:dyDescent="0.3">
      <c r="A29" s="128" t="s">
        <v>16</v>
      </c>
      <c r="B29" s="166">
        <v>2</v>
      </c>
      <c r="C29" s="127">
        <v>2</v>
      </c>
      <c r="D29" s="160">
        <v>2</v>
      </c>
      <c r="E29" s="168">
        <f t="shared" si="3"/>
        <v>1</v>
      </c>
      <c r="F29" s="189" t="s">
        <v>152</v>
      </c>
      <c r="G29" s="178">
        <v>2</v>
      </c>
      <c r="H29" s="139">
        <v>2</v>
      </c>
      <c r="I29" s="140">
        <f t="shared" si="0"/>
        <v>1</v>
      </c>
      <c r="J29" s="130" t="s">
        <v>635</v>
      </c>
    </row>
    <row r="30" spans="1:10" s="141" customFormat="1" ht="32.25" thickBot="1" x14ac:dyDescent="0.3">
      <c r="A30" s="144" t="s">
        <v>17</v>
      </c>
      <c r="B30" s="145">
        <f>SUM(B31,B34,B41,B46,B49,B52,B55,B60,B63)</f>
        <v>52</v>
      </c>
      <c r="C30" s="145">
        <f>SUM(C31,C34,C41,C46,C49,C52,C55,C60,C63)</f>
        <v>52</v>
      </c>
      <c r="D30" s="145">
        <f>SUM(D31,D34,D41,D46,D49,D52,D55,D60,D63)</f>
        <v>45</v>
      </c>
      <c r="E30" s="146">
        <f>(D30/B30)</f>
        <v>0.86538461538461542</v>
      </c>
      <c r="F30" s="164" t="str">
        <f>IF(E30&gt;=0.5,"Đạt","Không đạt")</f>
        <v>Đạt</v>
      </c>
      <c r="G30" s="145">
        <f>SUM(G31,G34,G41,G46,G49,G52,G55,G60,G63)</f>
        <v>40</v>
      </c>
      <c r="H30" s="145">
        <f>SUM(H31,H34,H41,H46,H49,H52,H55,H60,H63)</f>
        <v>40</v>
      </c>
      <c r="I30" s="146">
        <f t="shared" si="0"/>
        <v>0.76923076923076927</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96" t="s">
        <v>153</v>
      </c>
      <c r="G32" s="178">
        <v>2</v>
      </c>
      <c r="H32" s="139">
        <v>2</v>
      </c>
      <c r="I32" s="140">
        <f t="shared" si="0"/>
        <v>1</v>
      </c>
      <c r="J32" s="130" t="s">
        <v>596</v>
      </c>
    </row>
    <row r="33" spans="1:10" ht="28.5" thickBot="1" x14ac:dyDescent="0.3">
      <c r="A33" s="130" t="s">
        <v>20</v>
      </c>
      <c r="B33" s="166">
        <v>2</v>
      </c>
      <c r="C33" s="127">
        <v>2</v>
      </c>
      <c r="D33" s="160">
        <v>2</v>
      </c>
      <c r="E33" s="168">
        <f t="shared" si="4"/>
        <v>1</v>
      </c>
      <c r="F33" s="192" t="s">
        <v>154</v>
      </c>
      <c r="G33" s="178">
        <v>2</v>
      </c>
      <c r="H33" s="139">
        <v>2</v>
      </c>
      <c r="I33" s="140">
        <f t="shared" si="0"/>
        <v>1</v>
      </c>
      <c r="J33" s="130" t="s">
        <v>636</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9</v>
      </c>
      <c r="H34" s="148">
        <f>SUM(H35:H40)</f>
        <v>9</v>
      </c>
      <c r="I34" s="150">
        <f t="shared" si="0"/>
        <v>0.75</v>
      </c>
      <c r="J34" s="172" t="str">
        <f>IF(I34&gt;=0.5,"Đạt","Không đạt")</f>
        <v>Đạt</v>
      </c>
    </row>
    <row r="35" spans="1:10" ht="51.75" thickBot="1" x14ac:dyDescent="0.3">
      <c r="A35" s="132" t="s">
        <v>22</v>
      </c>
      <c r="B35" s="166">
        <v>2</v>
      </c>
      <c r="C35" s="127">
        <v>2</v>
      </c>
      <c r="D35" s="160">
        <v>2</v>
      </c>
      <c r="E35" s="168">
        <f t="shared" ref="E35:E40" si="5">(D35/B35)</f>
        <v>1</v>
      </c>
      <c r="F35" s="199" t="s">
        <v>95</v>
      </c>
      <c r="G35" s="178">
        <v>2</v>
      </c>
      <c r="H35" s="139">
        <v>2</v>
      </c>
      <c r="I35" s="140">
        <f t="shared" si="0"/>
        <v>1</v>
      </c>
      <c r="J35" s="130" t="s">
        <v>95</v>
      </c>
    </row>
    <row r="36" spans="1:10" ht="36.75" thickBot="1" x14ac:dyDescent="0.3">
      <c r="A36" s="130" t="s">
        <v>23</v>
      </c>
      <c r="B36" s="166">
        <v>2</v>
      </c>
      <c r="C36" s="127">
        <v>2</v>
      </c>
      <c r="D36" s="160">
        <v>2</v>
      </c>
      <c r="E36" s="168">
        <f t="shared" si="5"/>
        <v>1</v>
      </c>
      <c r="F36" s="199" t="s">
        <v>96</v>
      </c>
      <c r="G36" s="178">
        <v>2</v>
      </c>
      <c r="H36" s="139">
        <v>2</v>
      </c>
      <c r="I36" s="140">
        <f t="shared" si="0"/>
        <v>1</v>
      </c>
      <c r="J36" s="130" t="s">
        <v>96</v>
      </c>
    </row>
    <row r="37" spans="1:10" ht="48.75" thickBot="1" x14ac:dyDescent="0.3">
      <c r="A37" s="130" t="s">
        <v>24</v>
      </c>
      <c r="B37" s="166">
        <v>2</v>
      </c>
      <c r="C37" s="127">
        <v>2</v>
      </c>
      <c r="D37" s="160">
        <v>2</v>
      </c>
      <c r="E37" s="168">
        <f t="shared" si="5"/>
        <v>1</v>
      </c>
      <c r="F37" s="198" t="s">
        <v>155</v>
      </c>
      <c r="G37" s="178">
        <v>2</v>
      </c>
      <c r="H37" s="139">
        <v>2</v>
      </c>
      <c r="I37" s="140">
        <f t="shared" si="0"/>
        <v>1</v>
      </c>
      <c r="J37" s="130" t="s">
        <v>155</v>
      </c>
    </row>
    <row r="38" spans="1:10" ht="36.75" thickBot="1" x14ac:dyDescent="0.3">
      <c r="A38" s="130" t="s">
        <v>25</v>
      </c>
      <c r="B38" s="166">
        <v>2</v>
      </c>
      <c r="C38" s="127">
        <v>2</v>
      </c>
      <c r="D38" s="160">
        <v>2</v>
      </c>
      <c r="E38" s="168">
        <f t="shared" si="5"/>
        <v>1</v>
      </c>
      <c r="F38" s="199" t="s">
        <v>156</v>
      </c>
      <c r="G38" s="178">
        <v>2</v>
      </c>
      <c r="H38" s="139">
        <v>2</v>
      </c>
      <c r="I38" s="140">
        <f t="shared" si="0"/>
        <v>1</v>
      </c>
      <c r="J38" s="130" t="s">
        <v>500</v>
      </c>
    </row>
    <row r="39" spans="1:10" ht="36.75" thickBot="1" x14ac:dyDescent="0.3">
      <c r="A39" s="130" t="s">
        <v>26</v>
      </c>
      <c r="B39" s="166">
        <v>2</v>
      </c>
      <c r="C39" s="127">
        <v>2</v>
      </c>
      <c r="D39" s="160">
        <v>2</v>
      </c>
      <c r="E39" s="168">
        <f t="shared" si="5"/>
        <v>1</v>
      </c>
      <c r="F39" s="200" t="s">
        <v>157</v>
      </c>
      <c r="G39" s="178">
        <v>0</v>
      </c>
      <c r="H39" s="139">
        <v>0</v>
      </c>
      <c r="I39" s="140">
        <f t="shared" si="0"/>
        <v>0</v>
      </c>
      <c r="J39" s="258" t="s">
        <v>575</v>
      </c>
    </row>
    <row r="40" spans="1:10" ht="60.75" thickBot="1" x14ac:dyDescent="0.3">
      <c r="A40" s="130" t="s">
        <v>27</v>
      </c>
      <c r="B40" s="166">
        <v>2</v>
      </c>
      <c r="C40" s="127">
        <v>2</v>
      </c>
      <c r="D40" s="160">
        <v>2</v>
      </c>
      <c r="E40" s="168">
        <f t="shared" si="5"/>
        <v>1</v>
      </c>
      <c r="F40" s="199" t="s">
        <v>158</v>
      </c>
      <c r="G40" s="178">
        <v>1</v>
      </c>
      <c r="H40" s="139">
        <v>1</v>
      </c>
      <c r="I40" s="140">
        <f t="shared" si="0"/>
        <v>0.5</v>
      </c>
      <c r="J40" s="130" t="s">
        <v>576</v>
      </c>
    </row>
    <row r="41" spans="1:10" s="141" customFormat="1" ht="32.25" thickBot="1" x14ac:dyDescent="0.3">
      <c r="A41" s="147" t="s">
        <v>28</v>
      </c>
      <c r="B41" s="148">
        <v>8</v>
      </c>
      <c r="C41" s="148">
        <f>SUM(C42:C45)</f>
        <v>8</v>
      </c>
      <c r="D41" s="148">
        <f>SUM(D42:D45)</f>
        <v>7</v>
      </c>
      <c r="E41" s="149">
        <f>(D41/B41)</f>
        <v>0.875</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99" t="s">
        <v>101</v>
      </c>
      <c r="G42" s="178">
        <v>2</v>
      </c>
      <c r="H42" s="139">
        <v>2</v>
      </c>
      <c r="I42" s="140">
        <f t="shared" si="0"/>
        <v>1</v>
      </c>
      <c r="J42" s="130" t="s">
        <v>547</v>
      </c>
    </row>
    <row r="43" spans="1:10" ht="36.75" thickBot="1" x14ac:dyDescent="0.3">
      <c r="A43" s="130" t="s">
        <v>30</v>
      </c>
      <c r="B43" s="166">
        <v>2</v>
      </c>
      <c r="C43" s="127">
        <v>2</v>
      </c>
      <c r="D43" s="160">
        <v>1</v>
      </c>
      <c r="E43" s="168">
        <f t="shared" si="6"/>
        <v>0.5</v>
      </c>
      <c r="F43" s="199" t="s">
        <v>159</v>
      </c>
      <c r="G43" s="178">
        <v>2</v>
      </c>
      <c r="H43" s="139">
        <v>2</v>
      </c>
      <c r="I43" s="140">
        <f t="shared" si="0"/>
        <v>1</v>
      </c>
      <c r="J43" s="130" t="s">
        <v>577</v>
      </c>
    </row>
    <row r="44" spans="1:10" ht="48.75" thickBot="1" x14ac:dyDescent="0.3">
      <c r="A44" s="130" t="s">
        <v>31</v>
      </c>
      <c r="B44" s="166">
        <v>2</v>
      </c>
      <c r="C44" s="127">
        <v>2</v>
      </c>
      <c r="D44" s="160">
        <v>2</v>
      </c>
      <c r="E44" s="168">
        <f t="shared" si="6"/>
        <v>1</v>
      </c>
      <c r="F44" s="199" t="s">
        <v>160</v>
      </c>
      <c r="G44" s="178">
        <v>2</v>
      </c>
      <c r="H44" s="139">
        <v>2</v>
      </c>
      <c r="I44" s="140">
        <f t="shared" si="0"/>
        <v>1</v>
      </c>
      <c r="J44" s="130" t="s">
        <v>103</v>
      </c>
    </row>
    <row r="45" spans="1:10" ht="48.75" thickBot="1" x14ac:dyDescent="0.3">
      <c r="A45" s="130" t="s">
        <v>32</v>
      </c>
      <c r="B45" s="166">
        <v>2</v>
      </c>
      <c r="C45" s="127">
        <v>2</v>
      </c>
      <c r="D45" s="160">
        <v>2</v>
      </c>
      <c r="E45" s="168">
        <f t="shared" si="6"/>
        <v>1</v>
      </c>
      <c r="F45" s="199" t="s">
        <v>160</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99" t="s">
        <v>161</v>
      </c>
      <c r="G47" s="178">
        <v>2</v>
      </c>
      <c r="H47" s="139">
        <v>2</v>
      </c>
      <c r="I47" s="140">
        <f t="shared" si="0"/>
        <v>1</v>
      </c>
      <c r="J47" s="244" t="s">
        <v>549</v>
      </c>
    </row>
    <row r="48" spans="1:10" ht="60.75" thickBot="1" x14ac:dyDescent="0.3">
      <c r="A48" s="130" t="s">
        <v>34</v>
      </c>
      <c r="B48" s="166">
        <v>2</v>
      </c>
      <c r="C48" s="127">
        <v>2</v>
      </c>
      <c r="D48" s="160">
        <v>2</v>
      </c>
      <c r="E48" s="168">
        <f t="shared" si="7"/>
        <v>1</v>
      </c>
      <c r="F48" s="199" t="s">
        <v>161</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99" t="s">
        <v>162</v>
      </c>
      <c r="G50" s="178">
        <v>2</v>
      </c>
      <c r="H50" s="139">
        <v>2</v>
      </c>
      <c r="I50" s="140">
        <f t="shared" si="0"/>
        <v>1</v>
      </c>
      <c r="J50" s="130" t="s">
        <v>162</v>
      </c>
    </row>
    <row r="51" spans="1:10" ht="28.5" thickBot="1" x14ac:dyDescent="0.3">
      <c r="A51" s="128" t="s">
        <v>36</v>
      </c>
      <c r="B51" s="166">
        <v>2</v>
      </c>
      <c r="C51" s="127">
        <v>2</v>
      </c>
      <c r="D51" s="160">
        <v>2</v>
      </c>
      <c r="E51" s="168">
        <f t="shared" si="8"/>
        <v>1</v>
      </c>
      <c r="F51" s="199" t="s">
        <v>163</v>
      </c>
      <c r="G51" s="178">
        <v>1</v>
      </c>
      <c r="H51" s="139">
        <v>1</v>
      </c>
      <c r="I51" s="140">
        <f t="shared" si="0"/>
        <v>0.5</v>
      </c>
      <c r="J51" s="130" t="s">
        <v>578</v>
      </c>
    </row>
    <row r="52" spans="1:10" s="141" customFormat="1" ht="48" thickBot="1" x14ac:dyDescent="0.3">
      <c r="A52" s="147" t="s">
        <v>67</v>
      </c>
      <c r="B52" s="148">
        <f>SUM(B53:B54)</f>
        <v>4</v>
      </c>
      <c r="C52" s="148">
        <f>SUM(C53:C54)</f>
        <v>4</v>
      </c>
      <c r="D52" s="148">
        <f>SUM(D53:D54)</f>
        <v>0</v>
      </c>
      <c r="E52" s="149">
        <f>(D52/B52)</f>
        <v>0</v>
      </c>
      <c r="F52" s="148" t="str">
        <f>IF(E52&gt;=0.5,"Đạt","Không đạt")</f>
        <v>Không 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0</v>
      </c>
      <c r="E53" s="168">
        <f t="shared" ref="E53:E54" si="9">(D53/B53)</f>
        <v>0</v>
      </c>
      <c r="F53" s="175"/>
      <c r="G53" s="178">
        <v>0</v>
      </c>
      <c r="H53" s="139">
        <v>0</v>
      </c>
      <c r="I53" s="140">
        <f t="shared" si="0"/>
        <v>0</v>
      </c>
      <c r="J53" s="258" t="s">
        <v>637</v>
      </c>
    </row>
    <row r="54" spans="1:10" ht="60.75" thickBot="1" x14ac:dyDescent="0.3">
      <c r="A54" s="130" t="s">
        <v>38</v>
      </c>
      <c r="B54" s="166">
        <v>2</v>
      </c>
      <c r="C54" s="127">
        <v>2</v>
      </c>
      <c r="D54" s="160">
        <v>0</v>
      </c>
      <c r="E54" s="168">
        <f t="shared" si="9"/>
        <v>0</v>
      </c>
      <c r="F54" s="175"/>
      <c r="G54" s="178">
        <v>0</v>
      </c>
      <c r="H54" s="139">
        <v>0</v>
      </c>
      <c r="I54" s="140">
        <f t="shared" si="0"/>
        <v>0</v>
      </c>
      <c r="J54" s="258" t="s">
        <v>638</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8</v>
      </c>
      <c r="H55" s="148">
        <f>SUM(H56:H59)</f>
        <v>8</v>
      </c>
      <c r="I55" s="150">
        <f t="shared" si="0"/>
        <v>1</v>
      </c>
      <c r="J55" s="172" t="str">
        <f>IF(I55&gt;=0.5,"Đạt","Không đạt")</f>
        <v>Đạt</v>
      </c>
    </row>
    <row r="56" spans="1:10" ht="36.75" thickBot="1" x14ac:dyDescent="0.3">
      <c r="A56" s="130" t="s">
        <v>39</v>
      </c>
      <c r="B56" s="166">
        <v>2</v>
      </c>
      <c r="C56" s="127">
        <v>2</v>
      </c>
      <c r="D56" s="160">
        <v>2</v>
      </c>
      <c r="E56" s="168">
        <f t="shared" ref="E56:E59" si="10">(D56/B56)</f>
        <v>1</v>
      </c>
      <c r="F56" s="199" t="s">
        <v>164</v>
      </c>
      <c r="G56" s="178">
        <v>2</v>
      </c>
      <c r="H56" s="139">
        <v>2</v>
      </c>
      <c r="I56" s="140">
        <f t="shared" si="0"/>
        <v>1</v>
      </c>
      <c r="J56" s="130" t="s">
        <v>581</v>
      </c>
    </row>
    <row r="57" spans="1:10" ht="60.75" thickBot="1" x14ac:dyDescent="0.3">
      <c r="A57" s="130" t="s">
        <v>40</v>
      </c>
      <c r="B57" s="166">
        <v>2</v>
      </c>
      <c r="C57" s="127">
        <v>2</v>
      </c>
      <c r="D57" s="160">
        <v>2</v>
      </c>
      <c r="E57" s="168">
        <f t="shared" si="10"/>
        <v>1</v>
      </c>
      <c r="F57" s="199" t="s">
        <v>164</v>
      </c>
      <c r="G57" s="178">
        <v>2</v>
      </c>
      <c r="H57" s="139">
        <v>2</v>
      </c>
      <c r="I57" s="140">
        <f t="shared" si="0"/>
        <v>1</v>
      </c>
      <c r="J57" s="130" t="s">
        <v>581</v>
      </c>
    </row>
    <row r="58" spans="1:10" ht="36.75" thickBot="1" x14ac:dyDescent="0.3">
      <c r="A58" s="130" t="s">
        <v>41</v>
      </c>
      <c r="B58" s="166">
        <v>2</v>
      </c>
      <c r="C58" s="127">
        <v>2</v>
      </c>
      <c r="D58" s="160">
        <v>2</v>
      </c>
      <c r="E58" s="168">
        <f t="shared" si="10"/>
        <v>1</v>
      </c>
      <c r="F58" s="199" t="s">
        <v>164</v>
      </c>
      <c r="G58" s="178">
        <v>2</v>
      </c>
      <c r="H58" s="139">
        <v>2</v>
      </c>
      <c r="I58" s="140">
        <f t="shared" si="0"/>
        <v>1</v>
      </c>
      <c r="J58" s="130" t="s">
        <v>581</v>
      </c>
    </row>
    <row r="59" spans="1:10" ht="48.75" thickBot="1" x14ac:dyDescent="0.3">
      <c r="A59" s="130" t="s">
        <v>42</v>
      </c>
      <c r="B59" s="166">
        <v>2</v>
      </c>
      <c r="C59" s="127">
        <v>2</v>
      </c>
      <c r="D59" s="160">
        <v>2</v>
      </c>
      <c r="E59" s="168">
        <f t="shared" si="10"/>
        <v>1</v>
      </c>
      <c r="F59" s="199" t="s">
        <v>164</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199" t="s">
        <v>165</v>
      </c>
      <c r="G61" s="178">
        <v>2</v>
      </c>
      <c r="H61" s="139">
        <v>2</v>
      </c>
      <c r="I61" s="140">
        <f t="shared" si="0"/>
        <v>1</v>
      </c>
      <c r="J61" s="130" t="s">
        <v>113</v>
      </c>
    </row>
    <row r="62" spans="1:10" ht="36.75" thickBot="1" x14ac:dyDescent="0.3">
      <c r="A62" s="130" t="s">
        <v>44</v>
      </c>
      <c r="B62" s="166">
        <v>2</v>
      </c>
      <c r="C62" s="138">
        <v>2</v>
      </c>
      <c r="D62" s="160">
        <v>2</v>
      </c>
      <c r="E62" s="168">
        <f t="shared" si="11"/>
        <v>1</v>
      </c>
      <c r="F62" s="199" t="s">
        <v>166</v>
      </c>
      <c r="G62" s="178">
        <v>1</v>
      </c>
      <c r="H62" s="139">
        <v>1</v>
      </c>
      <c r="I62" s="140">
        <f t="shared" si="0"/>
        <v>0.5</v>
      </c>
      <c r="J62" s="130"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2</v>
      </c>
      <c r="E64" s="168">
        <f t="shared" ref="E64:E65" si="12">(D64/B64)</f>
        <v>1</v>
      </c>
      <c r="F64" s="202" t="s">
        <v>167</v>
      </c>
      <c r="G64" s="178">
        <v>1</v>
      </c>
      <c r="H64" s="139">
        <v>1</v>
      </c>
      <c r="I64" s="140">
        <f t="shared" si="0"/>
        <v>0.5</v>
      </c>
      <c r="J64" s="130" t="s">
        <v>113</v>
      </c>
    </row>
    <row r="65" spans="1:10" ht="108.75" thickBot="1" x14ac:dyDescent="0.3">
      <c r="A65" s="133" t="s">
        <v>46</v>
      </c>
      <c r="B65" s="166">
        <v>2</v>
      </c>
      <c r="C65" s="138">
        <v>2</v>
      </c>
      <c r="D65" s="160">
        <v>0</v>
      </c>
      <c r="E65" s="168">
        <f t="shared" si="12"/>
        <v>0</v>
      </c>
      <c r="F65" s="175"/>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10</v>
      </c>
      <c r="E66" s="146">
        <f>(D66/B66)</f>
        <v>0.625</v>
      </c>
      <c r="F66" s="164" t="str">
        <f>IF(E66&gt;=0.5,"Đạt","Không đạt")</f>
        <v>Đạt</v>
      </c>
      <c r="G66" s="145">
        <f>SUM(G67,G72,G75)</f>
        <v>6</v>
      </c>
      <c r="H66" s="145">
        <f>SUM(H67,H72,H75)</f>
        <v>7</v>
      </c>
      <c r="I66" s="146">
        <f t="shared" si="0"/>
        <v>0.4375</v>
      </c>
      <c r="J66" s="164" t="str">
        <f>IF(I66&gt;=0.5,"Đạt","Không đạt")</f>
        <v>Không đạt</v>
      </c>
    </row>
    <row r="67" spans="1:10" s="141" customFormat="1" ht="32.25" thickBot="1" x14ac:dyDescent="0.3">
      <c r="A67" s="152" t="s">
        <v>48</v>
      </c>
      <c r="B67" s="148">
        <f>SUM(B68:B71)</f>
        <v>8</v>
      </c>
      <c r="C67" s="148">
        <f>SUM(C68:C71)</f>
        <v>8</v>
      </c>
      <c r="D67" s="148">
        <f>SUM(D68:D71)</f>
        <v>6</v>
      </c>
      <c r="E67" s="149">
        <f>(D67/B67)</f>
        <v>0.75</v>
      </c>
      <c r="F67" s="148" t="str">
        <f>IF(E67&gt;=0.5,"Đạt","Không đạt")</f>
        <v>Đạt</v>
      </c>
      <c r="G67" s="148">
        <f>SUM(G68:G71)</f>
        <v>5</v>
      </c>
      <c r="H67" s="148">
        <f>SUM(H68:H71)</f>
        <v>6</v>
      </c>
      <c r="I67" s="150">
        <f t="shared" si="0"/>
        <v>0.75</v>
      </c>
      <c r="J67" s="148" t="str">
        <f>IF(I67&gt;=0.5,"Đạt","Không đạt")</f>
        <v>Đạt</v>
      </c>
    </row>
    <row r="68" spans="1:10" ht="72.75" thickBot="1" x14ac:dyDescent="0.3">
      <c r="A68" s="133" t="s">
        <v>49</v>
      </c>
      <c r="B68" s="166">
        <v>2</v>
      </c>
      <c r="C68" s="138">
        <v>2</v>
      </c>
      <c r="D68" s="160">
        <v>2</v>
      </c>
      <c r="E68" s="168">
        <f t="shared" ref="E68:E71" si="13">(D68/B68)</f>
        <v>1</v>
      </c>
      <c r="F68" s="202" t="s">
        <v>168</v>
      </c>
      <c r="G68" s="178">
        <v>2</v>
      </c>
      <c r="H68" s="139">
        <v>2</v>
      </c>
      <c r="I68" s="140">
        <f t="shared" si="0"/>
        <v>1</v>
      </c>
      <c r="J68" s="130" t="s">
        <v>585</v>
      </c>
    </row>
    <row r="69" spans="1:10" ht="16.5" thickBot="1" x14ac:dyDescent="0.3">
      <c r="A69" s="133" t="s">
        <v>50</v>
      </c>
      <c r="B69" s="166">
        <v>2</v>
      </c>
      <c r="C69" s="138">
        <v>2</v>
      </c>
      <c r="D69" s="160">
        <v>0</v>
      </c>
      <c r="E69" s="168">
        <f t="shared" si="13"/>
        <v>0</v>
      </c>
      <c r="F69" s="175"/>
      <c r="G69" s="178">
        <v>1</v>
      </c>
      <c r="H69" s="139">
        <v>1</v>
      </c>
      <c r="I69" s="140">
        <f t="shared" si="0"/>
        <v>0.5</v>
      </c>
      <c r="J69" s="258" t="s">
        <v>639</v>
      </c>
    </row>
    <row r="70" spans="1:10" ht="48.75" thickBot="1" x14ac:dyDescent="0.3">
      <c r="A70" s="133" t="s">
        <v>51</v>
      </c>
      <c r="B70" s="166">
        <v>2</v>
      </c>
      <c r="C70" s="138">
        <v>2</v>
      </c>
      <c r="D70" s="160">
        <v>2</v>
      </c>
      <c r="E70" s="168">
        <f t="shared" si="13"/>
        <v>1</v>
      </c>
      <c r="F70" s="200" t="s">
        <v>169</v>
      </c>
      <c r="G70" s="178">
        <v>1</v>
      </c>
      <c r="H70" s="139">
        <v>1</v>
      </c>
      <c r="I70" s="140">
        <f t="shared" si="0"/>
        <v>0.5</v>
      </c>
      <c r="J70" s="130" t="s">
        <v>640</v>
      </c>
    </row>
    <row r="71" spans="1:10" ht="72.75" thickBot="1" x14ac:dyDescent="0.3">
      <c r="A71" s="133" t="s">
        <v>52</v>
      </c>
      <c r="B71" s="166">
        <v>2</v>
      </c>
      <c r="C71" s="138">
        <v>2</v>
      </c>
      <c r="D71" s="160">
        <v>2</v>
      </c>
      <c r="E71" s="168">
        <f t="shared" si="13"/>
        <v>1</v>
      </c>
      <c r="F71" s="199" t="s">
        <v>170</v>
      </c>
      <c r="G71" s="178">
        <v>1</v>
      </c>
      <c r="H71" s="139">
        <v>2</v>
      </c>
      <c r="I71" s="140">
        <f t="shared" si="0"/>
        <v>1</v>
      </c>
      <c r="J71" s="130" t="s">
        <v>588</v>
      </c>
    </row>
    <row r="72" spans="1:10" s="141" customFormat="1" ht="48" thickBot="1" x14ac:dyDescent="0.3">
      <c r="A72" s="152" t="s">
        <v>63</v>
      </c>
      <c r="B72" s="148">
        <f>SUM(B73:B74)</f>
        <v>4</v>
      </c>
      <c r="C72" s="148">
        <f>SUM(C73:C74)</f>
        <v>4</v>
      </c>
      <c r="D72" s="148">
        <f>SUM(D73:D74)</f>
        <v>0</v>
      </c>
      <c r="E72" s="149">
        <f>(D72/B72)</f>
        <v>0</v>
      </c>
      <c r="F72" s="148" t="str">
        <f>IF(E72&gt;=0.5,"Đạt","Không đạt")</f>
        <v>Không 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0</v>
      </c>
      <c r="E73" s="168">
        <f t="shared" ref="E73:E74" si="14">(D73/B73)</f>
        <v>0</v>
      </c>
      <c r="F73" s="175"/>
      <c r="G73" s="178">
        <v>0</v>
      </c>
      <c r="H73" s="139">
        <v>0</v>
      </c>
      <c r="I73" s="140">
        <f t="shared" si="0"/>
        <v>0</v>
      </c>
      <c r="J73" s="258" t="s">
        <v>641</v>
      </c>
    </row>
    <row r="74" spans="1:10" ht="36.75" thickBot="1" x14ac:dyDescent="0.3">
      <c r="A74" s="133" t="s">
        <v>54</v>
      </c>
      <c r="B74" s="166">
        <v>2</v>
      </c>
      <c r="C74" s="138">
        <v>2</v>
      </c>
      <c r="D74" s="160">
        <v>0</v>
      </c>
      <c r="E74" s="168">
        <f t="shared" si="14"/>
        <v>0</v>
      </c>
      <c r="F74" s="175"/>
      <c r="G74" s="178">
        <v>0</v>
      </c>
      <c r="H74" s="139">
        <v>0</v>
      </c>
      <c r="I74" s="140">
        <f t="shared" si="0"/>
        <v>0</v>
      </c>
      <c r="J74" s="258" t="s">
        <v>590</v>
      </c>
    </row>
    <row r="75" spans="1:10" s="141" customFormat="1" ht="32.25" thickBot="1" x14ac:dyDescent="0.3">
      <c r="A75" s="152" t="s">
        <v>62</v>
      </c>
      <c r="B75" s="148">
        <f>SUM(B76:B77)</f>
        <v>4</v>
      </c>
      <c r="C75" s="148">
        <f>SUM(C76:C77)</f>
        <v>4</v>
      </c>
      <c r="D75" s="148">
        <f>SUM(D76:D77)</f>
        <v>4</v>
      </c>
      <c r="E75" s="149">
        <f>(D75/B75)</f>
        <v>1</v>
      </c>
      <c r="F75" s="148" t="str">
        <f>IF(E75&gt;=0.5,"Đạt","Không đạt")</f>
        <v>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2</v>
      </c>
      <c r="E76" s="168">
        <f t="shared" ref="E76:E77" si="15">(D76/B76)</f>
        <v>1</v>
      </c>
      <c r="F76" s="193" t="s">
        <v>171</v>
      </c>
      <c r="G76" s="178">
        <v>1</v>
      </c>
      <c r="H76" s="139">
        <v>1</v>
      </c>
      <c r="I76" s="140">
        <f t="shared" si="0"/>
        <v>0.5</v>
      </c>
      <c r="J76" s="130" t="s">
        <v>212</v>
      </c>
    </row>
    <row r="77" spans="1:10" ht="36.75" thickBot="1" x14ac:dyDescent="0.3">
      <c r="A77" s="133" t="s">
        <v>56</v>
      </c>
      <c r="B77" s="166">
        <v>2</v>
      </c>
      <c r="C77" s="138">
        <v>2</v>
      </c>
      <c r="D77" s="160">
        <v>2</v>
      </c>
      <c r="E77" s="168">
        <f t="shared" si="15"/>
        <v>1</v>
      </c>
      <c r="F77" s="193" t="s">
        <v>171</v>
      </c>
      <c r="G77" s="178">
        <v>0</v>
      </c>
      <c r="H77" s="139">
        <v>0</v>
      </c>
      <c r="I77" s="140">
        <f t="shared" si="0"/>
        <v>0</v>
      </c>
      <c r="J77" s="130" t="s">
        <v>591</v>
      </c>
    </row>
    <row r="78" spans="1:10" ht="16.5" thickBot="1" x14ac:dyDescent="0.3">
      <c r="A78" s="134" t="s">
        <v>57</v>
      </c>
      <c r="B78" s="165">
        <f>SUM(B16,B30,B66)</f>
        <v>88</v>
      </c>
      <c r="C78" s="129">
        <f>SUM(C16,C30,C66)</f>
        <v>88</v>
      </c>
      <c r="D78" s="136">
        <f>SUM(D16,D30,D66)</f>
        <v>71</v>
      </c>
      <c r="E78" s="176">
        <f>(D78/B78)</f>
        <v>0.80681818181818177</v>
      </c>
      <c r="F78" s="127"/>
      <c r="G78" s="177">
        <f>SUM(G16,G30,G66)</f>
        <v>64</v>
      </c>
      <c r="H78" s="136">
        <f>SUM(H16,H30,H66)</f>
        <v>65</v>
      </c>
      <c r="I78" s="176">
        <f t="shared" si="0"/>
        <v>0.73863636363636365</v>
      </c>
      <c r="J78" s="127"/>
    </row>
    <row r="79" spans="1:10" ht="16.5" thickBot="1" x14ac:dyDescent="0.3">
      <c r="A79" s="134" t="s">
        <v>58</v>
      </c>
      <c r="B79" s="165">
        <v>100</v>
      </c>
      <c r="C79" s="129">
        <f>(C78*B79)/B78</f>
        <v>100</v>
      </c>
      <c r="D79" s="137">
        <f>(D78*B79)/B78</f>
        <v>80.681818181818187</v>
      </c>
      <c r="E79" s="176">
        <f>(D79/B79)</f>
        <v>0.80681818181818188</v>
      </c>
      <c r="F79" s="127"/>
      <c r="G79" s="179">
        <f>(G78/B78)*100</f>
        <v>72.727272727272734</v>
      </c>
      <c r="H79" s="137">
        <f>(H78*B79)/B78</f>
        <v>73.86363636363636</v>
      </c>
      <c r="I79" s="176">
        <f t="shared" si="0"/>
        <v>0.73863636363636365</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545</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E464AA1E-E383-41D9-A2E6-B04863934553}"/>
    <hyperlink ref="A28" r:id="rId2" display="https://thuvienphapluat.vn/phap-luat/tim-van-ban.aspx?keyword=03/2014/TT-BTTTT&amp;area=2&amp;type=0&amp;match=False&amp;vc=True&amp;lan=1" xr:uid="{73B43B3D-7AE7-401F-9132-68BFB626864E}"/>
  </hyperlinks>
  <pageMargins left="0.7" right="0.7" top="0.75" bottom="0.75" header="0.3" footer="0.3"/>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BEE3A-3D39-490B-A064-BB116A25FF53}">
  <sheetPr codeName="Sheet9"/>
  <dimension ref="A6:M89"/>
  <sheetViews>
    <sheetView topLeftCell="A75" workbookViewId="0">
      <selection activeCell="K22" sqref="K22"/>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191</v>
      </c>
      <c r="B8" s="388"/>
      <c r="C8" s="388"/>
      <c r="D8" s="388"/>
      <c r="E8" s="388"/>
      <c r="F8" s="388"/>
      <c r="G8" s="388"/>
      <c r="H8" s="388"/>
      <c r="I8" s="388"/>
      <c r="J8" s="388"/>
      <c r="K8" s="388"/>
    </row>
    <row r="9" spans="1:13" ht="16.5" x14ac:dyDescent="0.25">
      <c r="A9" s="388" t="s">
        <v>192</v>
      </c>
      <c r="B9" s="388"/>
      <c r="C9" s="388"/>
      <c r="D9" s="388"/>
      <c r="E9" s="388"/>
      <c r="F9" s="388"/>
      <c r="G9" s="388"/>
      <c r="H9" s="388"/>
      <c r="I9" s="388"/>
      <c r="J9" s="388"/>
      <c r="K9" s="388"/>
    </row>
    <row r="10" spans="1:13" ht="16.5" x14ac:dyDescent="0.25">
      <c r="A10" s="388" t="s">
        <v>193</v>
      </c>
      <c r="B10" s="388"/>
      <c r="C10" s="388"/>
      <c r="D10" s="388"/>
      <c r="E10" s="388"/>
      <c r="F10" s="388"/>
      <c r="G10" s="388"/>
      <c r="H10" s="388"/>
      <c r="I10" s="388"/>
      <c r="J10" s="388"/>
      <c r="K10" s="388"/>
    </row>
    <row r="11" spans="1:13" ht="20.45" customHeight="1" x14ac:dyDescent="0.25">
      <c r="A11" s="388" t="s">
        <v>194</v>
      </c>
      <c r="B11" s="388"/>
      <c r="C11" s="388"/>
      <c r="D11" s="388"/>
      <c r="E11" s="388"/>
      <c r="F11" s="388"/>
      <c r="G11" s="388"/>
      <c r="H11" s="388"/>
      <c r="I11" s="388"/>
      <c r="J11" s="388"/>
      <c r="K11" s="388"/>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18</v>
      </c>
      <c r="E16" s="146">
        <f>(D16/B16)</f>
        <v>0.9</v>
      </c>
      <c r="F16" s="164" t="str">
        <f>IF(E16&gt;=0.5,"Đạt","Không đạt")</f>
        <v>Đạt</v>
      </c>
      <c r="G16" s="145">
        <f>SUM(G17,G24,G27)</f>
        <v>14</v>
      </c>
      <c r="H16" s="145">
        <f>SUM(H17,H24,H27)</f>
        <v>14</v>
      </c>
      <c r="I16" s="146">
        <f t="shared" ref="I16:I79" si="0">(H16/B16)</f>
        <v>0.7</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9</v>
      </c>
      <c r="H17" s="148">
        <f>SUM(H18:H23)</f>
        <v>9</v>
      </c>
      <c r="I17" s="150">
        <f t="shared" si="0"/>
        <v>0.75</v>
      </c>
      <c r="J17" s="148" t="str">
        <f>IF(I17&gt;=0.5,"Đạt","Không đạt")</f>
        <v>Đạt</v>
      </c>
    </row>
    <row r="18" spans="1:10" ht="172.5" thickBot="1" x14ac:dyDescent="0.3">
      <c r="A18" s="128" t="s">
        <v>6</v>
      </c>
      <c r="B18" s="166">
        <v>2</v>
      </c>
      <c r="C18" s="127">
        <v>2</v>
      </c>
      <c r="D18" s="160">
        <v>2</v>
      </c>
      <c r="E18" s="168">
        <f>(D18/B18)</f>
        <v>1</v>
      </c>
      <c r="F18" s="189" t="s">
        <v>172</v>
      </c>
      <c r="G18" s="178">
        <v>2</v>
      </c>
      <c r="H18" s="139">
        <v>2</v>
      </c>
      <c r="I18" s="140">
        <f t="shared" si="0"/>
        <v>1</v>
      </c>
      <c r="J18" s="243" t="s">
        <v>565</v>
      </c>
    </row>
    <row r="19" spans="1:10" ht="36.75" thickBot="1" x14ac:dyDescent="0.3">
      <c r="A19" s="130" t="s">
        <v>7</v>
      </c>
      <c r="B19" s="166">
        <v>2</v>
      </c>
      <c r="C19" s="127">
        <v>2</v>
      </c>
      <c r="D19" s="160">
        <v>2</v>
      </c>
      <c r="E19" s="168">
        <f t="shared" ref="E19:E23" si="1">(D19/B19)</f>
        <v>1</v>
      </c>
      <c r="F19" s="203" t="s">
        <v>173</v>
      </c>
      <c r="G19" s="178">
        <v>2</v>
      </c>
      <c r="H19" s="139">
        <v>2</v>
      </c>
      <c r="I19" s="140">
        <f t="shared" si="0"/>
        <v>1</v>
      </c>
      <c r="J19" s="130" t="s">
        <v>566</v>
      </c>
    </row>
    <row r="20" spans="1:10" ht="36.75" thickBot="1" x14ac:dyDescent="0.3">
      <c r="A20" s="130" t="s">
        <v>8</v>
      </c>
      <c r="B20" s="166">
        <v>2</v>
      </c>
      <c r="C20" s="127">
        <v>2</v>
      </c>
      <c r="D20" s="160">
        <v>2</v>
      </c>
      <c r="E20" s="168">
        <f t="shared" si="1"/>
        <v>1</v>
      </c>
      <c r="F20" s="203" t="s">
        <v>173</v>
      </c>
      <c r="G20" s="178">
        <v>2</v>
      </c>
      <c r="H20" s="139">
        <v>2</v>
      </c>
      <c r="I20" s="140">
        <f t="shared" si="0"/>
        <v>1</v>
      </c>
      <c r="J20" s="130" t="s">
        <v>566</v>
      </c>
    </row>
    <row r="21" spans="1:10" ht="60.75" thickBot="1" x14ac:dyDescent="0.3">
      <c r="A21" s="130" t="s">
        <v>9</v>
      </c>
      <c r="B21" s="166">
        <v>2</v>
      </c>
      <c r="C21" s="127">
        <v>2</v>
      </c>
      <c r="D21" s="160">
        <v>2</v>
      </c>
      <c r="E21" s="168">
        <f t="shared" si="1"/>
        <v>1</v>
      </c>
      <c r="F21" s="203" t="s">
        <v>173</v>
      </c>
      <c r="G21" s="178">
        <v>1</v>
      </c>
      <c r="H21" s="139">
        <v>1</v>
      </c>
      <c r="I21" s="140">
        <f t="shared" si="0"/>
        <v>0.5</v>
      </c>
      <c r="J21" s="130" t="s">
        <v>567</v>
      </c>
    </row>
    <row r="22" spans="1:10" ht="36.75" thickBot="1" x14ac:dyDescent="0.3">
      <c r="A22" s="130" t="s">
        <v>10</v>
      </c>
      <c r="B22" s="166">
        <v>2</v>
      </c>
      <c r="C22" s="127">
        <v>2</v>
      </c>
      <c r="D22" s="160">
        <v>2</v>
      </c>
      <c r="E22" s="168">
        <f t="shared" si="1"/>
        <v>1</v>
      </c>
      <c r="F22" s="203" t="s">
        <v>173</v>
      </c>
      <c r="G22" s="178">
        <v>1</v>
      </c>
      <c r="H22" s="139">
        <v>1</v>
      </c>
      <c r="I22" s="140">
        <f t="shared" si="0"/>
        <v>0.5</v>
      </c>
      <c r="J22" s="130" t="s">
        <v>568</v>
      </c>
    </row>
    <row r="23" spans="1:10" ht="48.75" thickBot="1" x14ac:dyDescent="0.3">
      <c r="A23" s="130" t="s">
        <v>11</v>
      </c>
      <c r="B23" s="166">
        <v>2</v>
      </c>
      <c r="C23" s="127">
        <v>2</v>
      </c>
      <c r="D23" s="160">
        <v>2</v>
      </c>
      <c r="E23" s="168">
        <f t="shared" si="1"/>
        <v>1</v>
      </c>
      <c r="F23" s="203" t="s">
        <v>173</v>
      </c>
      <c r="G23" s="178">
        <v>1</v>
      </c>
      <c r="H23" s="139">
        <v>1</v>
      </c>
      <c r="I23" s="140">
        <f t="shared" si="0"/>
        <v>0.5</v>
      </c>
      <c r="J23" s="130" t="s">
        <v>569</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2</v>
      </c>
      <c r="H24" s="148">
        <f>SUM(H25:H26)</f>
        <v>2</v>
      </c>
      <c r="I24" s="150">
        <f>(H24/B24)</f>
        <v>0.5</v>
      </c>
      <c r="J24" s="169" t="str">
        <f>IF(I24&gt;=0.5,"Đạt","Không đạt")</f>
        <v>Đạt</v>
      </c>
    </row>
    <row r="25" spans="1:10" ht="264.75" thickBot="1" x14ac:dyDescent="0.3">
      <c r="A25" s="130" t="s">
        <v>70</v>
      </c>
      <c r="B25" s="167">
        <v>2</v>
      </c>
      <c r="C25" s="131">
        <v>2</v>
      </c>
      <c r="D25" s="160">
        <v>1</v>
      </c>
      <c r="E25" s="168">
        <f t="shared" ref="E25:E26" si="2">(D25/B25)</f>
        <v>0.5</v>
      </c>
      <c r="F25" s="202" t="s">
        <v>174</v>
      </c>
      <c r="G25" s="178">
        <v>1</v>
      </c>
      <c r="H25" s="139">
        <v>1</v>
      </c>
      <c r="I25" s="140">
        <f t="shared" si="0"/>
        <v>0.5</v>
      </c>
      <c r="J25" s="130" t="s">
        <v>642</v>
      </c>
    </row>
    <row r="26" spans="1:10" ht="64.5" thickBot="1" x14ac:dyDescent="0.3">
      <c r="A26" s="128" t="s">
        <v>13</v>
      </c>
      <c r="B26" s="166">
        <v>2</v>
      </c>
      <c r="C26" s="127">
        <v>2</v>
      </c>
      <c r="D26" s="160">
        <v>2</v>
      </c>
      <c r="E26" s="168">
        <f t="shared" si="2"/>
        <v>1</v>
      </c>
      <c r="F26" s="175"/>
      <c r="G26" s="178">
        <v>1</v>
      </c>
      <c r="H26" s="139">
        <v>1</v>
      </c>
      <c r="I26" s="140">
        <f t="shared" si="0"/>
        <v>0.5</v>
      </c>
      <c r="J26" s="130" t="s">
        <v>642</v>
      </c>
    </row>
    <row r="27" spans="1:10" s="141" customFormat="1" ht="32.25" thickBot="1" x14ac:dyDescent="0.3">
      <c r="A27" s="147" t="s">
        <v>14</v>
      </c>
      <c r="B27" s="148">
        <f>SUM(B28:B29)</f>
        <v>4</v>
      </c>
      <c r="C27" s="148">
        <f>SUM(C28:C29)</f>
        <v>4</v>
      </c>
      <c r="D27" s="148">
        <f>SUM(D28:D29)</f>
        <v>3</v>
      </c>
      <c r="E27" s="149">
        <f>(D27/B27)</f>
        <v>0.75</v>
      </c>
      <c r="F27" s="148" t="str">
        <f>IF(E27&gt;=0.5,"Đạt","Không đạt")</f>
        <v>Đạt</v>
      </c>
      <c r="G27" s="148">
        <f>SUM(G28:G29)</f>
        <v>3</v>
      </c>
      <c r="H27" s="148">
        <f>SUM(H28:H29)</f>
        <v>3</v>
      </c>
      <c r="I27" s="150">
        <f>(H27/B27)</f>
        <v>0.75</v>
      </c>
      <c r="J27" s="170" t="str">
        <f>IF(I27&gt;=0.5,"Đạt","Không đạt")</f>
        <v>Đạt</v>
      </c>
    </row>
    <row r="28" spans="1:10" ht="96.75" thickBot="1" x14ac:dyDescent="0.3">
      <c r="A28" s="130" t="s">
        <v>15</v>
      </c>
      <c r="B28" s="166">
        <v>2</v>
      </c>
      <c r="C28" s="127">
        <v>2</v>
      </c>
      <c r="D28" s="160">
        <v>1</v>
      </c>
      <c r="E28" s="168">
        <f t="shared" ref="E28:E29" si="3">(D28/B28)</f>
        <v>0.5</v>
      </c>
      <c r="F28" s="175"/>
      <c r="G28" s="178">
        <v>1</v>
      </c>
      <c r="H28" s="139">
        <v>1</v>
      </c>
      <c r="I28" s="140">
        <f t="shared" si="0"/>
        <v>0.5</v>
      </c>
      <c r="J28" s="130" t="s">
        <v>643</v>
      </c>
    </row>
    <row r="29" spans="1:10" ht="40.5" thickBot="1" x14ac:dyDescent="0.3">
      <c r="A29" s="128" t="s">
        <v>16</v>
      </c>
      <c r="B29" s="166">
        <v>2</v>
      </c>
      <c r="C29" s="127">
        <v>2</v>
      </c>
      <c r="D29" s="160">
        <v>2</v>
      </c>
      <c r="E29" s="168">
        <f t="shared" si="3"/>
        <v>1</v>
      </c>
      <c r="F29" s="175" t="s">
        <v>175</v>
      </c>
      <c r="G29" s="178">
        <v>2</v>
      </c>
      <c r="H29" s="139">
        <v>2</v>
      </c>
      <c r="I29" s="140">
        <f t="shared" si="0"/>
        <v>1</v>
      </c>
      <c r="J29" s="130" t="s">
        <v>644</v>
      </c>
    </row>
    <row r="30" spans="1:10" s="141" customFormat="1" ht="32.25" thickBot="1" x14ac:dyDescent="0.3">
      <c r="A30" s="144" t="s">
        <v>17</v>
      </c>
      <c r="B30" s="145">
        <f>SUM(B31,B34,B41,B46,B49,B52,B55,B60,B63)</f>
        <v>52</v>
      </c>
      <c r="C30" s="145">
        <f>SUM(C31,C34,C41,C46,C49,C52,C55,C60,C63)</f>
        <v>52</v>
      </c>
      <c r="D30" s="145">
        <f>SUM(D31,D34,D41,D46,D49,D52,D55,D60,D63)</f>
        <v>48</v>
      </c>
      <c r="E30" s="146">
        <f>(D30/B30)</f>
        <v>0.92307692307692313</v>
      </c>
      <c r="F30" s="164" t="str">
        <f>IF(E30&gt;=0.5,"Đạt","Không đạt")</f>
        <v>Đạt</v>
      </c>
      <c r="G30" s="145">
        <f>SUM(G31,G34,G41,G46,G49,G52,G55,G60,G63)</f>
        <v>38</v>
      </c>
      <c r="H30" s="145">
        <f>SUM(H31,H34,H41,H46,H49,H52,H55,H60,H63)</f>
        <v>38</v>
      </c>
      <c r="I30" s="146">
        <f t="shared" si="0"/>
        <v>0.73076923076923073</v>
      </c>
      <c r="J30" s="171" t="str">
        <f>IF(I30&gt;=0.5,"Đạt","Không đạt")</f>
        <v>Đạt</v>
      </c>
    </row>
    <row r="31" spans="1:10" s="141" customFormat="1" ht="48" thickBot="1" x14ac:dyDescent="0.3">
      <c r="A31" s="147" t="s">
        <v>18</v>
      </c>
      <c r="B31" s="148">
        <f>SUM(B32:B33)</f>
        <v>4</v>
      </c>
      <c r="C31" s="148">
        <f>SUM(C32:C33)</f>
        <v>4</v>
      </c>
      <c r="D31" s="148">
        <f>SUM(D32:D33)</f>
        <v>3</v>
      </c>
      <c r="E31" s="149">
        <f>(D31/B31)</f>
        <v>0.75</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1</v>
      </c>
      <c r="E32" s="168">
        <f t="shared" ref="E32:E33" si="4">(D32/B32)</f>
        <v>0.5</v>
      </c>
      <c r="F32" s="118"/>
      <c r="G32" s="178">
        <v>2</v>
      </c>
      <c r="H32" s="139">
        <v>2</v>
      </c>
      <c r="I32" s="140">
        <f t="shared" si="0"/>
        <v>1</v>
      </c>
      <c r="J32" s="130" t="s">
        <v>645</v>
      </c>
    </row>
    <row r="33" spans="1:10" ht="28.5" thickBot="1" x14ac:dyDescent="0.3">
      <c r="A33" s="130" t="s">
        <v>20</v>
      </c>
      <c r="B33" s="166">
        <v>2</v>
      </c>
      <c r="C33" s="127">
        <v>2</v>
      </c>
      <c r="D33" s="160">
        <v>2</v>
      </c>
      <c r="E33" s="168">
        <f t="shared" si="4"/>
        <v>1</v>
      </c>
      <c r="F33" s="175" t="s">
        <v>176</v>
      </c>
      <c r="G33" s="178">
        <v>2</v>
      </c>
      <c r="H33" s="139">
        <v>2</v>
      </c>
      <c r="I33" s="140">
        <f t="shared" si="0"/>
        <v>1</v>
      </c>
      <c r="J33" s="130" t="s">
        <v>574</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10</v>
      </c>
      <c r="H34" s="148">
        <f>SUM(H35:H40)</f>
        <v>10</v>
      </c>
      <c r="I34" s="150">
        <f t="shared" si="0"/>
        <v>0.83333333333333337</v>
      </c>
      <c r="J34" s="172" t="str">
        <f>IF(I34&gt;=0.5,"Đạt","Không đạt")</f>
        <v>Đạt</v>
      </c>
    </row>
    <row r="35" spans="1:10" ht="51.75" thickBot="1" x14ac:dyDescent="0.3">
      <c r="A35" s="132" t="s">
        <v>22</v>
      </c>
      <c r="B35" s="166">
        <v>2</v>
      </c>
      <c r="C35" s="127">
        <v>2</v>
      </c>
      <c r="D35" s="160">
        <v>2</v>
      </c>
      <c r="E35" s="168">
        <f t="shared" ref="E35:E40" si="5">(D35/B35)</f>
        <v>1</v>
      </c>
      <c r="F35" s="199" t="s">
        <v>177</v>
      </c>
      <c r="G35" s="178">
        <v>2</v>
      </c>
      <c r="H35" s="139">
        <v>2</v>
      </c>
      <c r="I35" s="140">
        <f t="shared" si="0"/>
        <v>1</v>
      </c>
      <c r="J35" s="130" t="s">
        <v>95</v>
      </c>
    </row>
    <row r="36" spans="1:10" ht="36.75" thickBot="1" x14ac:dyDescent="0.3">
      <c r="A36" s="130" t="s">
        <v>23</v>
      </c>
      <c r="B36" s="166">
        <v>2</v>
      </c>
      <c r="C36" s="127">
        <v>2</v>
      </c>
      <c r="D36" s="160">
        <v>2</v>
      </c>
      <c r="E36" s="168">
        <f t="shared" si="5"/>
        <v>1</v>
      </c>
      <c r="F36" s="199" t="s">
        <v>178</v>
      </c>
      <c r="G36" s="178">
        <v>2</v>
      </c>
      <c r="H36" s="139">
        <v>2</v>
      </c>
      <c r="I36" s="140">
        <f t="shared" si="0"/>
        <v>1</v>
      </c>
      <c r="J36" s="130" t="s">
        <v>96</v>
      </c>
    </row>
    <row r="37" spans="1:10" ht="48.75" thickBot="1" x14ac:dyDescent="0.3">
      <c r="A37" s="130" t="s">
        <v>24</v>
      </c>
      <c r="B37" s="166">
        <v>2</v>
      </c>
      <c r="C37" s="127">
        <v>2</v>
      </c>
      <c r="D37" s="160">
        <v>2</v>
      </c>
      <c r="E37" s="168">
        <f t="shared" si="5"/>
        <v>1</v>
      </c>
      <c r="F37" s="199" t="s">
        <v>179</v>
      </c>
      <c r="G37" s="178">
        <v>1</v>
      </c>
      <c r="H37" s="139">
        <v>1</v>
      </c>
      <c r="I37" s="140">
        <f t="shared" si="0"/>
        <v>0.5</v>
      </c>
      <c r="J37" s="130" t="s">
        <v>155</v>
      </c>
    </row>
    <row r="38" spans="1:10" ht="36.75" thickBot="1" x14ac:dyDescent="0.3">
      <c r="A38" s="130" t="s">
        <v>25</v>
      </c>
      <c r="B38" s="166">
        <v>2</v>
      </c>
      <c r="C38" s="127">
        <v>2</v>
      </c>
      <c r="D38" s="160">
        <v>2</v>
      </c>
      <c r="E38" s="168">
        <f t="shared" si="5"/>
        <v>1</v>
      </c>
      <c r="F38" s="199" t="s">
        <v>180</v>
      </c>
      <c r="G38" s="178">
        <v>2</v>
      </c>
      <c r="H38" s="139">
        <v>2</v>
      </c>
      <c r="I38" s="140">
        <f t="shared" si="0"/>
        <v>1</v>
      </c>
      <c r="J38" s="130" t="s">
        <v>500</v>
      </c>
    </row>
    <row r="39" spans="1:10" ht="24.75" thickBot="1" x14ac:dyDescent="0.3">
      <c r="A39" s="130" t="s">
        <v>26</v>
      </c>
      <c r="B39" s="166">
        <v>2</v>
      </c>
      <c r="C39" s="127">
        <v>2</v>
      </c>
      <c r="D39" s="160">
        <v>2</v>
      </c>
      <c r="E39" s="168">
        <f t="shared" si="5"/>
        <v>1</v>
      </c>
      <c r="F39" s="199" t="s">
        <v>181</v>
      </c>
      <c r="G39" s="178">
        <v>2</v>
      </c>
      <c r="H39" s="139">
        <v>2</v>
      </c>
      <c r="I39" s="140">
        <f t="shared" si="0"/>
        <v>1</v>
      </c>
      <c r="J39" s="258" t="s">
        <v>646</v>
      </c>
    </row>
    <row r="40" spans="1:10" ht="60.75" thickBot="1" x14ac:dyDescent="0.3">
      <c r="A40" s="130" t="s">
        <v>27</v>
      </c>
      <c r="B40" s="166">
        <v>2</v>
      </c>
      <c r="C40" s="127">
        <v>2</v>
      </c>
      <c r="D40" s="160">
        <v>2</v>
      </c>
      <c r="E40" s="168">
        <f t="shared" si="5"/>
        <v>1</v>
      </c>
      <c r="F40" s="127"/>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202" t="s">
        <v>182</v>
      </c>
      <c r="G42" s="178">
        <v>2</v>
      </c>
      <c r="H42" s="139">
        <v>2</v>
      </c>
      <c r="I42" s="140">
        <f t="shared" si="0"/>
        <v>1</v>
      </c>
      <c r="J42" s="130" t="s">
        <v>547</v>
      </c>
    </row>
    <row r="43" spans="1:10" ht="36.75" thickBot="1" x14ac:dyDescent="0.3">
      <c r="A43" s="130" t="s">
        <v>30</v>
      </c>
      <c r="B43" s="166">
        <v>2</v>
      </c>
      <c r="C43" s="127">
        <v>2</v>
      </c>
      <c r="D43" s="160">
        <v>2</v>
      </c>
      <c r="E43" s="168">
        <f t="shared" si="6"/>
        <v>1</v>
      </c>
      <c r="F43" s="199" t="s">
        <v>183</v>
      </c>
      <c r="G43" s="178">
        <v>2</v>
      </c>
      <c r="H43" s="139">
        <v>2</v>
      </c>
      <c r="I43" s="140">
        <f t="shared" si="0"/>
        <v>1</v>
      </c>
      <c r="J43" s="130" t="s">
        <v>577</v>
      </c>
    </row>
    <row r="44" spans="1:10" ht="48.75" thickBot="1" x14ac:dyDescent="0.3">
      <c r="A44" s="130" t="s">
        <v>31</v>
      </c>
      <c r="B44" s="166">
        <v>2</v>
      </c>
      <c r="C44" s="127">
        <v>2</v>
      </c>
      <c r="D44" s="160">
        <v>2</v>
      </c>
      <c r="E44" s="168">
        <f t="shared" si="6"/>
        <v>1</v>
      </c>
      <c r="F44" s="202" t="s">
        <v>184</v>
      </c>
      <c r="G44" s="178">
        <v>1</v>
      </c>
      <c r="H44" s="139">
        <v>1</v>
      </c>
      <c r="I44" s="140">
        <f t="shared" si="0"/>
        <v>0.5</v>
      </c>
      <c r="J44" s="130" t="s">
        <v>103</v>
      </c>
    </row>
    <row r="45" spans="1:10" ht="48.75" thickBot="1" x14ac:dyDescent="0.3">
      <c r="A45" s="130" t="s">
        <v>32</v>
      </c>
      <c r="B45" s="166">
        <v>2</v>
      </c>
      <c r="C45" s="127">
        <v>2</v>
      </c>
      <c r="D45" s="160">
        <v>2</v>
      </c>
      <c r="E45" s="168">
        <f t="shared" si="6"/>
        <v>1</v>
      </c>
      <c r="F45" s="199" t="s">
        <v>185</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99" t="s">
        <v>161</v>
      </c>
      <c r="G47" s="178">
        <v>2</v>
      </c>
      <c r="H47" s="139">
        <v>2</v>
      </c>
      <c r="I47" s="140">
        <f t="shared" si="0"/>
        <v>1</v>
      </c>
      <c r="J47" s="244" t="s">
        <v>549</v>
      </c>
    </row>
    <row r="48" spans="1:10" ht="60.75" thickBot="1" x14ac:dyDescent="0.3">
      <c r="A48" s="130" t="s">
        <v>34</v>
      </c>
      <c r="B48" s="166">
        <v>2</v>
      </c>
      <c r="C48" s="127">
        <v>2</v>
      </c>
      <c r="D48" s="160">
        <v>2</v>
      </c>
      <c r="E48" s="168">
        <f t="shared" si="7"/>
        <v>1</v>
      </c>
      <c r="F48" s="202" t="s">
        <v>161</v>
      </c>
      <c r="G48" s="178">
        <v>2</v>
      </c>
      <c r="H48" s="139">
        <v>2</v>
      </c>
      <c r="I48" s="140">
        <f t="shared" si="0"/>
        <v>1</v>
      </c>
      <c r="J48" s="244" t="s">
        <v>549</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08" t="s">
        <v>162</v>
      </c>
      <c r="G50" s="178">
        <v>2</v>
      </c>
      <c r="H50" s="139">
        <v>2</v>
      </c>
      <c r="I50" s="140">
        <f t="shared" si="0"/>
        <v>1</v>
      </c>
      <c r="J50" s="130" t="s">
        <v>162</v>
      </c>
    </row>
    <row r="51" spans="1:10" ht="28.5" thickBot="1" x14ac:dyDescent="0.3">
      <c r="A51" s="128" t="s">
        <v>36</v>
      </c>
      <c r="B51" s="166">
        <v>2</v>
      </c>
      <c r="C51" s="127">
        <v>2</v>
      </c>
      <c r="D51" s="160">
        <v>1</v>
      </c>
      <c r="E51" s="168">
        <f t="shared" si="8"/>
        <v>0.5</v>
      </c>
      <c r="F51" s="205" t="s">
        <v>163</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2</v>
      </c>
      <c r="E53" s="168">
        <f t="shared" ref="E53:E54" si="9">(D53/B53)</f>
        <v>1</v>
      </c>
      <c r="F53" s="199" t="s">
        <v>107</v>
      </c>
      <c r="G53" s="178">
        <v>0</v>
      </c>
      <c r="H53" s="139">
        <v>0</v>
      </c>
      <c r="I53" s="140">
        <f t="shared" si="0"/>
        <v>0</v>
      </c>
      <c r="J53" s="258" t="s">
        <v>579</v>
      </c>
    </row>
    <row r="54" spans="1:10" ht="60.75" thickBot="1" x14ac:dyDescent="0.3">
      <c r="A54" s="130" t="s">
        <v>38</v>
      </c>
      <c r="B54" s="166">
        <v>2</v>
      </c>
      <c r="C54" s="127">
        <v>2</v>
      </c>
      <c r="D54" s="160">
        <v>2</v>
      </c>
      <c r="E54" s="168">
        <f t="shared" si="9"/>
        <v>1</v>
      </c>
      <c r="F54" s="199" t="s">
        <v>107</v>
      </c>
      <c r="G54" s="178">
        <v>0</v>
      </c>
      <c r="H54" s="139">
        <v>0</v>
      </c>
      <c r="I54" s="140">
        <f t="shared" si="0"/>
        <v>0</v>
      </c>
      <c r="J54" s="258"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2</v>
      </c>
      <c r="E56" s="168">
        <f t="shared" ref="E56:E59" si="10">(D56/B56)</f>
        <v>1</v>
      </c>
      <c r="F56" s="199" t="s">
        <v>164</v>
      </c>
      <c r="G56" s="178">
        <v>1</v>
      </c>
      <c r="H56" s="139">
        <v>1</v>
      </c>
      <c r="I56" s="140">
        <f t="shared" si="0"/>
        <v>0.5</v>
      </c>
      <c r="J56" s="130" t="s">
        <v>581</v>
      </c>
    </row>
    <row r="57" spans="1:10" ht="60.75" thickBot="1" x14ac:dyDescent="0.3">
      <c r="A57" s="130" t="s">
        <v>40</v>
      </c>
      <c r="B57" s="166">
        <v>2</v>
      </c>
      <c r="C57" s="127">
        <v>2</v>
      </c>
      <c r="D57" s="160">
        <v>2</v>
      </c>
      <c r="E57" s="168">
        <f t="shared" si="10"/>
        <v>1</v>
      </c>
      <c r="F57" s="199" t="s">
        <v>164</v>
      </c>
      <c r="G57" s="178">
        <v>2</v>
      </c>
      <c r="H57" s="139">
        <v>2</v>
      </c>
      <c r="I57" s="140">
        <f t="shared" si="0"/>
        <v>1</v>
      </c>
      <c r="J57" s="130" t="s">
        <v>581</v>
      </c>
    </row>
    <row r="58" spans="1:10" ht="36.75" thickBot="1" x14ac:dyDescent="0.3">
      <c r="A58" s="130" t="s">
        <v>41</v>
      </c>
      <c r="B58" s="166">
        <v>2</v>
      </c>
      <c r="C58" s="127">
        <v>2</v>
      </c>
      <c r="D58" s="160">
        <v>2</v>
      </c>
      <c r="E58" s="168">
        <f t="shared" si="10"/>
        <v>1</v>
      </c>
      <c r="F58" s="199" t="s">
        <v>164</v>
      </c>
      <c r="G58" s="178">
        <v>2</v>
      </c>
      <c r="H58" s="139">
        <v>2</v>
      </c>
      <c r="I58" s="140">
        <f t="shared" si="0"/>
        <v>1</v>
      </c>
      <c r="J58" s="130" t="s">
        <v>581</v>
      </c>
    </row>
    <row r="59" spans="1:10" ht="48.75" thickBot="1" x14ac:dyDescent="0.3">
      <c r="A59" s="130" t="s">
        <v>42</v>
      </c>
      <c r="B59" s="166">
        <v>2</v>
      </c>
      <c r="C59" s="127">
        <v>2</v>
      </c>
      <c r="D59" s="160">
        <v>2</v>
      </c>
      <c r="E59" s="168">
        <f t="shared" si="10"/>
        <v>1</v>
      </c>
      <c r="F59" s="127"/>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2</v>
      </c>
      <c r="H60" s="148">
        <f>SUM(H61:H62)</f>
        <v>2</v>
      </c>
      <c r="I60" s="150">
        <f t="shared" si="0"/>
        <v>0.5</v>
      </c>
      <c r="J60" s="148" t="str">
        <f>IF(I60&gt;=0.5,"Đạt","Không đạt")</f>
        <v>Đạt</v>
      </c>
    </row>
    <row r="61" spans="1:10" ht="48.75" thickBot="1" x14ac:dyDescent="0.3">
      <c r="A61" s="130" t="s">
        <v>43</v>
      </c>
      <c r="B61" s="166">
        <v>2</v>
      </c>
      <c r="C61" s="138">
        <v>2</v>
      </c>
      <c r="D61" s="160">
        <v>2</v>
      </c>
      <c r="E61" s="168">
        <f t="shared" ref="E61:E62" si="11">(D61/B61)</f>
        <v>1</v>
      </c>
      <c r="F61" s="193" t="s">
        <v>186</v>
      </c>
      <c r="G61" s="178">
        <v>1</v>
      </c>
      <c r="H61" s="139">
        <v>1</v>
      </c>
      <c r="I61" s="140">
        <f t="shared" si="0"/>
        <v>0.5</v>
      </c>
      <c r="J61" s="130" t="s">
        <v>113</v>
      </c>
    </row>
    <row r="62" spans="1:10" ht="36.75" thickBot="1" x14ac:dyDescent="0.3">
      <c r="A62" s="130" t="s">
        <v>44</v>
      </c>
      <c r="B62" s="166">
        <v>2</v>
      </c>
      <c r="C62" s="138">
        <v>2</v>
      </c>
      <c r="D62" s="160">
        <v>2</v>
      </c>
      <c r="E62" s="168">
        <f t="shared" si="11"/>
        <v>1</v>
      </c>
      <c r="F62" s="191" t="s">
        <v>166</v>
      </c>
      <c r="G62" s="178">
        <v>1</v>
      </c>
      <c r="H62" s="139">
        <v>1</v>
      </c>
      <c r="I62" s="140">
        <f t="shared" si="0"/>
        <v>0.5</v>
      </c>
      <c r="J62" s="130"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1</v>
      </c>
      <c r="E64" s="168">
        <f t="shared" ref="E64:E65" si="12">(D64/B64)</f>
        <v>0.5</v>
      </c>
      <c r="F64" s="199" t="s">
        <v>167</v>
      </c>
      <c r="G64" s="178">
        <v>1</v>
      </c>
      <c r="H64" s="139">
        <v>1</v>
      </c>
      <c r="I64" s="140">
        <f t="shared" si="0"/>
        <v>0.5</v>
      </c>
      <c r="J64" s="130" t="s">
        <v>113</v>
      </c>
    </row>
    <row r="65" spans="1:10" ht="108.75" thickBot="1" x14ac:dyDescent="0.3">
      <c r="A65" s="133" t="s">
        <v>46</v>
      </c>
      <c r="B65" s="166">
        <v>2</v>
      </c>
      <c r="C65" s="138">
        <v>2</v>
      </c>
      <c r="D65" s="160">
        <v>1</v>
      </c>
      <c r="E65" s="168">
        <f t="shared" si="12"/>
        <v>0.5</v>
      </c>
      <c r="F65" s="199" t="s">
        <v>187</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15</v>
      </c>
      <c r="E66" s="146">
        <f>(D66/B66)</f>
        <v>0.9375</v>
      </c>
      <c r="F66" s="164" t="str">
        <f>IF(E66&gt;=0.5,"Đạt","Không đạt")</f>
        <v>Đạt</v>
      </c>
      <c r="G66" s="145">
        <f>SUM(G67,G72,G75)</f>
        <v>10</v>
      </c>
      <c r="H66" s="145">
        <f>SUM(H67,H72,H75)</f>
        <v>10</v>
      </c>
      <c r="I66" s="146">
        <f t="shared" si="0"/>
        <v>0.625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6</v>
      </c>
      <c r="H67" s="148">
        <f>SUM(H68:H71)</f>
        <v>6</v>
      </c>
      <c r="I67" s="150">
        <f t="shared" si="0"/>
        <v>0.75</v>
      </c>
      <c r="J67" s="148" t="str">
        <f>IF(I67&gt;=0.5,"Đạt","Không đạt")</f>
        <v>Đạt</v>
      </c>
    </row>
    <row r="68" spans="1:10" ht="72.75" thickBot="1" x14ac:dyDescent="0.3">
      <c r="A68" s="133" t="s">
        <v>49</v>
      </c>
      <c r="B68" s="166">
        <v>2</v>
      </c>
      <c r="C68" s="138">
        <v>2</v>
      </c>
      <c r="D68" s="160">
        <v>2</v>
      </c>
      <c r="E68" s="168">
        <f t="shared" ref="E68:E71" si="13">(D68/B68)</f>
        <v>1</v>
      </c>
      <c r="F68" s="199" t="s">
        <v>168</v>
      </c>
      <c r="G68" s="178">
        <v>2</v>
      </c>
      <c r="H68" s="139">
        <v>2</v>
      </c>
      <c r="I68" s="140">
        <f t="shared" si="0"/>
        <v>1</v>
      </c>
      <c r="J68" s="130" t="s">
        <v>585</v>
      </c>
    </row>
    <row r="69" spans="1:10" ht="25.5" thickBot="1" x14ac:dyDescent="0.3">
      <c r="A69" s="133" t="s">
        <v>50</v>
      </c>
      <c r="B69" s="166">
        <v>2</v>
      </c>
      <c r="C69" s="138">
        <v>2</v>
      </c>
      <c r="D69" s="160">
        <v>2</v>
      </c>
      <c r="E69" s="168">
        <f t="shared" si="13"/>
        <v>1</v>
      </c>
      <c r="F69" s="193" t="s">
        <v>188</v>
      </c>
      <c r="G69" s="178">
        <v>1</v>
      </c>
      <c r="H69" s="139">
        <v>1</v>
      </c>
      <c r="I69" s="140">
        <f t="shared" si="0"/>
        <v>0.5</v>
      </c>
      <c r="J69" s="257" t="s">
        <v>648</v>
      </c>
    </row>
    <row r="70" spans="1:10" ht="48.75" thickBot="1" x14ac:dyDescent="0.3">
      <c r="A70" s="133" t="s">
        <v>51</v>
      </c>
      <c r="B70" s="166">
        <v>2</v>
      </c>
      <c r="C70" s="138">
        <v>2</v>
      </c>
      <c r="D70" s="160">
        <v>2</v>
      </c>
      <c r="E70" s="168">
        <f t="shared" si="13"/>
        <v>1</v>
      </c>
      <c r="F70" s="199" t="s">
        <v>118</v>
      </c>
      <c r="G70" s="178">
        <v>1</v>
      </c>
      <c r="H70" s="139">
        <v>1</v>
      </c>
      <c r="I70" s="140">
        <f t="shared" si="0"/>
        <v>0.5</v>
      </c>
      <c r="J70" s="257" t="s">
        <v>640</v>
      </c>
    </row>
    <row r="71" spans="1:10" ht="72.75" thickBot="1" x14ac:dyDescent="0.3">
      <c r="A71" s="133" t="s">
        <v>52</v>
      </c>
      <c r="B71" s="166">
        <v>2</v>
      </c>
      <c r="C71" s="138">
        <v>2</v>
      </c>
      <c r="D71" s="160">
        <v>2</v>
      </c>
      <c r="E71" s="168">
        <f t="shared" si="13"/>
        <v>1</v>
      </c>
      <c r="F71" s="199" t="s">
        <v>118</v>
      </c>
      <c r="G71" s="178">
        <v>2</v>
      </c>
      <c r="H71" s="139">
        <v>2</v>
      </c>
      <c r="I71" s="140">
        <f t="shared" si="0"/>
        <v>1</v>
      </c>
      <c r="J71" s="130" t="s">
        <v>588</v>
      </c>
    </row>
    <row r="72" spans="1:10" s="141" customFormat="1" ht="48" thickBot="1" x14ac:dyDescent="0.3">
      <c r="A72" s="152" t="s">
        <v>63</v>
      </c>
      <c r="B72" s="148">
        <f>SUM(B73:B74)</f>
        <v>4</v>
      </c>
      <c r="C72" s="148">
        <f>SUM(C73:C74)</f>
        <v>4</v>
      </c>
      <c r="D72" s="148">
        <f>SUM(D73:D74)</f>
        <v>3</v>
      </c>
      <c r="E72" s="149">
        <f>(D72/B72)</f>
        <v>0.75</v>
      </c>
      <c r="F72" s="148" t="str">
        <f>IF(E72&gt;=0.5,"Đạt","Không đạt")</f>
        <v>Đạt</v>
      </c>
      <c r="G72" s="148">
        <f>SUM(G73:G74)</f>
        <v>2</v>
      </c>
      <c r="H72" s="148">
        <f>SUM(H73:H74)</f>
        <v>2</v>
      </c>
      <c r="I72" s="150">
        <f t="shared" si="0"/>
        <v>0.5</v>
      </c>
      <c r="J72" s="148" t="str">
        <f>IF(I72&gt;=0.5,"Đạt","Không đạt")</f>
        <v>Đạt</v>
      </c>
    </row>
    <row r="73" spans="1:10" ht="24.75" thickBot="1" x14ac:dyDescent="0.3">
      <c r="A73" s="133" t="s">
        <v>53</v>
      </c>
      <c r="B73" s="166">
        <v>2</v>
      </c>
      <c r="C73" s="138">
        <v>2</v>
      </c>
      <c r="D73" s="160">
        <v>2</v>
      </c>
      <c r="E73" s="168">
        <f t="shared" ref="E73:E74" si="14">(D73/B73)</f>
        <v>1</v>
      </c>
      <c r="F73" s="199" t="s">
        <v>170</v>
      </c>
      <c r="G73" s="178">
        <v>2</v>
      </c>
      <c r="H73" s="139">
        <v>2</v>
      </c>
      <c r="I73" s="140">
        <f t="shared" si="0"/>
        <v>1</v>
      </c>
      <c r="J73" s="130" t="s">
        <v>649</v>
      </c>
    </row>
    <row r="74" spans="1:10" ht="36.75" thickBot="1" x14ac:dyDescent="0.3">
      <c r="A74" s="133" t="s">
        <v>54</v>
      </c>
      <c r="B74" s="166">
        <v>2</v>
      </c>
      <c r="C74" s="138">
        <v>2</v>
      </c>
      <c r="D74" s="160">
        <v>1</v>
      </c>
      <c r="E74" s="168">
        <f t="shared" si="14"/>
        <v>0.5</v>
      </c>
      <c r="F74" s="207"/>
      <c r="G74" s="178">
        <v>0</v>
      </c>
      <c r="H74" s="139">
        <v>0</v>
      </c>
      <c r="I74" s="140">
        <f t="shared" si="0"/>
        <v>0</v>
      </c>
      <c r="J74" s="258" t="s">
        <v>590</v>
      </c>
    </row>
    <row r="75" spans="1:10" s="141" customFormat="1" ht="32.25" thickBot="1" x14ac:dyDescent="0.3">
      <c r="A75" s="152" t="s">
        <v>62</v>
      </c>
      <c r="B75" s="148">
        <f>SUM(B76:B77)</f>
        <v>4</v>
      </c>
      <c r="C75" s="148">
        <f>SUM(C76:C77)</f>
        <v>4</v>
      </c>
      <c r="D75" s="148">
        <f>SUM(D76:D77)</f>
        <v>4</v>
      </c>
      <c r="E75" s="149">
        <f>(D75/B75)</f>
        <v>1</v>
      </c>
      <c r="F75" s="148" t="str">
        <f>IF(E75&gt;=0.5,"Đạt","Không đạt")</f>
        <v>Đạt</v>
      </c>
      <c r="G75" s="148">
        <f>SUM(G76:G77)</f>
        <v>2</v>
      </c>
      <c r="H75" s="148">
        <f>SUM(H76:H77)</f>
        <v>2</v>
      </c>
      <c r="I75" s="150">
        <f t="shared" si="0"/>
        <v>0.5</v>
      </c>
      <c r="J75" s="148" t="str">
        <f>IF(I75&gt;=0.5,"Đạt","Không đạt")</f>
        <v>Đạt</v>
      </c>
    </row>
    <row r="76" spans="1:10" ht="36.75" thickBot="1" x14ac:dyDescent="0.3">
      <c r="A76" s="133" t="s">
        <v>55</v>
      </c>
      <c r="B76" s="166">
        <v>2</v>
      </c>
      <c r="C76" s="138">
        <v>2</v>
      </c>
      <c r="D76" s="160">
        <v>2</v>
      </c>
      <c r="E76" s="168">
        <f t="shared" ref="E76:E77" si="15">(D76/B76)</f>
        <v>1</v>
      </c>
      <c r="F76" s="193" t="s">
        <v>189</v>
      </c>
      <c r="G76" s="178">
        <v>2</v>
      </c>
      <c r="H76" s="139">
        <v>2</v>
      </c>
      <c r="I76" s="140">
        <f t="shared" si="0"/>
        <v>1</v>
      </c>
      <c r="J76" s="130" t="s">
        <v>650</v>
      </c>
    </row>
    <row r="77" spans="1:10" ht="36.75" thickBot="1" x14ac:dyDescent="0.3">
      <c r="A77" s="133" t="s">
        <v>56</v>
      </c>
      <c r="B77" s="166">
        <v>2</v>
      </c>
      <c r="C77" s="138">
        <v>2</v>
      </c>
      <c r="D77" s="160">
        <v>2</v>
      </c>
      <c r="E77" s="168">
        <f t="shared" si="15"/>
        <v>1</v>
      </c>
      <c r="F77" s="193" t="s">
        <v>190</v>
      </c>
      <c r="G77" s="178">
        <v>0</v>
      </c>
      <c r="H77" s="139">
        <v>0</v>
      </c>
      <c r="I77" s="140">
        <f t="shared" si="0"/>
        <v>0</v>
      </c>
      <c r="J77" s="258" t="s">
        <v>591</v>
      </c>
    </row>
    <row r="78" spans="1:10" ht="16.5" thickBot="1" x14ac:dyDescent="0.3">
      <c r="A78" s="134" t="s">
        <v>57</v>
      </c>
      <c r="B78" s="165">
        <f>SUM(B16,B30,B66)</f>
        <v>88</v>
      </c>
      <c r="C78" s="129">
        <f>SUM(C16,C30,C66)</f>
        <v>88</v>
      </c>
      <c r="D78" s="136">
        <f>SUM(D16,D30,D66)</f>
        <v>81</v>
      </c>
      <c r="E78" s="176">
        <f>(D78/B78)</f>
        <v>0.92045454545454541</v>
      </c>
      <c r="F78" s="127"/>
      <c r="G78" s="177">
        <f>SUM(G16,G30,G66)</f>
        <v>62</v>
      </c>
      <c r="H78" s="136">
        <f>SUM(H16,H30,H66)</f>
        <v>62</v>
      </c>
      <c r="I78" s="176">
        <f t="shared" si="0"/>
        <v>0.70454545454545459</v>
      </c>
      <c r="J78" s="127"/>
    </row>
    <row r="79" spans="1:10" ht="16.5" thickBot="1" x14ac:dyDescent="0.3">
      <c r="A79" s="134" t="s">
        <v>58</v>
      </c>
      <c r="B79" s="165">
        <v>100</v>
      </c>
      <c r="C79" s="129">
        <f>(C78*B79)/B78</f>
        <v>100</v>
      </c>
      <c r="D79" s="137">
        <f>(D78*B79)/B78</f>
        <v>92.045454545454547</v>
      </c>
      <c r="E79" s="176">
        <f>(D79/B79)</f>
        <v>0.92045454545454541</v>
      </c>
      <c r="F79" s="127"/>
      <c r="G79" s="179">
        <f>(G78/B78)*100</f>
        <v>70.454545454545453</v>
      </c>
      <c r="H79" s="137">
        <f>(H78*B79)/B78</f>
        <v>70.454545454545453</v>
      </c>
      <c r="I79" s="176">
        <f t="shared" si="0"/>
        <v>0.70454545454545459</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195</v>
      </c>
      <c r="B86" s="394"/>
      <c r="C86" s="394"/>
      <c r="D86" s="394"/>
      <c r="E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8">
    <mergeCell ref="A6:J6"/>
    <mergeCell ref="A7:J7"/>
    <mergeCell ref="A12:J12"/>
    <mergeCell ref="A82:E82"/>
    <mergeCell ref="H82:J82"/>
    <mergeCell ref="I86:J86"/>
    <mergeCell ref="A8:K8"/>
    <mergeCell ref="A9:K9"/>
    <mergeCell ref="A10:K10"/>
    <mergeCell ref="A11:K11"/>
    <mergeCell ref="A86:E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A9E109A1-97EF-4EB7-BEE3-6083FFB8B481}"/>
    <hyperlink ref="A28" r:id="rId2" display="https://thuvienphapluat.vn/phap-luat/tim-van-ban.aspx?keyword=03/2014/TT-BTTTT&amp;area=2&amp;type=0&amp;match=False&amp;vc=True&amp;lan=1" xr:uid="{57323752-A89B-48AC-A88F-BA4FB7FB9DDD}"/>
  </hyperlinks>
  <pageMargins left="0.7" right="0.7" top="0.75" bottom="0.75" header="0.3" footer="0.3"/>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EF7E0-5C5A-4D5A-9F9D-0A7C4A52790B}">
  <sheetPr codeName="Sheet10"/>
  <dimension ref="A6:M89"/>
  <sheetViews>
    <sheetView topLeftCell="A74" workbookViewId="0">
      <selection activeCell="J76" sqref="J76: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213</v>
      </c>
      <c r="B8" s="388"/>
      <c r="C8" s="388"/>
      <c r="D8" s="388"/>
      <c r="E8" s="388"/>
      <c r="F8" s="388"/>
      <c r="G8" s="388"/>
      <c r="H8" s="388"/>
      <c r="I8" s="388"/>
      <c r="J8" s="388"/>
      <c r="K8" s="388"/>
    </row>
    <row r="9" spans="1:13" ht="16.5" x14ac:dyDescent="0.25">
      <c r="A9" s="388" t="s">
        <v>214</v>
      </c>
      <c r="B9" s="388"/>
      <c r="C9" s="388"/>
      <c r="D9" s="388"/>
      <c r="E9" s="388"/>
      <c r="F9" s="388"/>
      <c r="G9" s="388"/>
      <c r="H9" s="388"/>
      <c r="I9" s="388"/>
      <c r="J9" s="388"/>
      <c r="K9" s="388"/>
    </row>
    <row r="10" spans="1:13" ht="16.5" x14ac:dyDescent="0.25">
      <c r="A10" s="388" t="s">
        <v>193</v>
      </c>
      <c r="B10" s="388"/>
      <c r="C10" s="388"/>
      <c r="D10" s="388"/>
      <c r="E10" s="388"/>
      <c r="F10" s="388"/>
      <c r="G10" s="388"/>
      <c r="H10" s="388"/>
      <c r="I10" s="388"/>
      <c r="J10" s="388"/>
      <c r="K10" s="388"/>
    </row>
    <row r="11" spans="1:13" ht="20.45" customHeight="1" x14ac:dyDescent="0.25">
      <c r="A11" s="388" t="s">
        <v>194</v>
      </c>
      <c r="B11" s="388"/>
      <c r="C11" s="388"/>
      <c r="D11" s="388"/>
      <c r="E11" s="388"/>
      <c r="F11" s="388"/>
      <c r="G11" s="388"/>
      <c r="H11" s="388"/>
      <c r="I11" s="388"/>
      <c r="J11" s="388"/>
      <c r="K11" s="388"/>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17</v>
      </c>
      <c r="E16" s="146">
        <f>(D16/B16)</f>
        <v>0.85</v>
      </c>
      <c r="F16" s="164" t="str">
        <f>IF(E16&gt;=0.5,"Đạt","Không đạt")</f>
        <v>Đạt</v>
      </c>
      <c r="G16" s="145">
        <f>SUM(G17,G24,G27)</f>
        <v>8</v>
      </c>
      <c r="H16" s="145">
        <f>SUM(H17,H24,H27)</f>
        <v>6</v>
      </c>
      <c r="I16" s="146">
        <f t="shared" ref="I16:I79" si="0">(H16/B16)</f>
        <v>0.3</v>
      </c>
      <c r="J16" s="164" t="str">
        <f>IF(I16&gt;=0.5,"Đạt","Không đạt")</f>
        <v>Không 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6</v>
      </c>
      <c r="H17" s="148">
        <f>SUM(H18:H23)</f>
        <v>6</v>
      </c>
      <c r="I17" s="150">
        <f t="shared" si="0"/>
        <v>0.5</v>
      </c>
      <c r="J17" s="148" t="str">
        <f>IF(I17&gt;=0.5,"Đạt","Không đạt")</f>
        <v>Đạt</v>
      </c>
    </row>
    <row r="18" spans="1:10" ht="172.5" thickBot="1" x14ac:dyDescent="0.3">
      <c r="A18" s="128" t="s">
        <v>6</v>
      </c>
      <c r="B18" s="166">
        <v>2</v>
      </c>
      <c r="C18" s="127">
        <v>2</v>
      </c>
      <c r="D18" s="160">
        <v>1</v>
      </c>
      <c r="E18" s="168">
        <f>(D18/B18)</f>
        <v>0.5</v>
      </c>
      <c r="F18" s="175" t="s">
        <v>196</v>
      </c>
      <c r="G18" s="178">
        <v>2</v>
      </c>
      <c r="H18" s="139">
        <v>2</v>
      </c>
      <c r="I18" s="140">
        <f t="shared" si="0"/>
        <v>1</v>
      </c>
      <c r="J18" s="243" t="s">
        <v>472</v>
      </c>
    </row>
    <row r="19" spans="1:10" ht="120.75" thickBot="1" x14ac:dyDescent="0.3">
      <c r="A19" s="130" t="s">
        <v>7</v>
      </c>
      <c r="B19" s="166">
        <v>2</v>
      </c>
      <c r="C19" s="127">
        <v>2</v>
      </c>
      <c r="D19" s="160">
        <v>2</v>
      </c>
      <c r="E19" s="168">
        <f t="shared" ref="E19:E23" si="1">(D19/B19)</f>
        <v>1</v>
      </c>
      <c r="F19" s="175" t="s">
        <v>197</v>
      </c>
      <c r="G19" s="178">
        <v>2</v>
      </c>
      <c r="H19" s="139">
        <v>2</v>
      </c>
      <c r="I19" s="140">
        <f t="shared" si="0"/>
        <v>1</v>
      </c>
      <c r="J19" s="246" t="s">
        <v>488</v>
      </c>
    </row>
    <row r="20" spans="1:10" ht="96.75" thickBot="1" x14ac:dyDescent="0.3">
      <c r="A20" s="130" t="s">
        <v>8</v>
      </c>
      <c r="B20" s="166">
        <v>2</v>
      </c>
      <c r="C20" s="127">
        <v>2</v>
      </c>
      <c r="D20" s="160">
        <v>2</v>
      </c>
      <c r="E20" s="168">
        <f t="shared" si="1"/>
        <v>1</v>
      </c>
      <c r="F20" s="175" t="s">
        <v>197</v>
      </c>
      <c r="G20" s="178">
        <v>1</v>
      </c>
      <c r="H20" s="139">
        <v>1</v>
      </c>
      <c r="I20" s="140">
        <f t="shared" si="0"/>
        <v>0.5</v>
      </c>
      <c r="J20" s="244" t="s">
        <v>489</v>
      </c>
    </row>
    <row r="21" spans="1:10" ht="85.5" thickBot="1" x14ac:dyDescent="0.3">
      <c r="A21" s="130" t="s">
        <v>9</v>
      </c>
      <c r="B21" s="166">
        <v>2</v>
      </c>
      <c r="C21" s="127">
        <v>2</v>
      </c>
      <c r="D21" s="160">
        <v>2</v>
      </c>
      <c r="E21" s="168">
        <f t="shared" si="1"/>
        <v>1</v>
      </c>
      <c r="F21" s="175" t="s">
        <v>197</v>
      </c>
      <c r="G21" s="178">
        <v>0</v>
      </c>
      <c r="H21" s="139">
        <v>0</v>
      </c>
      <c r="I21" s="140">
        <f t="shared" si="0"/>
        <v>0</v>
      </c>
      <c r="J21" s="248" t="s">
        <v>490</v>
      </c>
    </row>
    <row r="22" spans="1:10" ht="60.75" thickBot="1" x14ac:dyDescent="0.3">
      <c r="A22" s="130" t="s">
        <v>10</v>
      </c>
      <c r="B22" s="166">
        <v>2</v>
      </c>
      <c r="C22" s="127">
        <v>2</v>
      </c>
      <c r="D22" s="160">
        <v>2</v>
      </c>
      <c r="E22" s="168">
        <f t="shared" si="1"/>
        <v>1</v>
      </c>
      <c r="F22" s="175" t="s">
        <v>197</v>
      </c>
      <c r="G22" s="178">
        <v>1</v>
      </c>
      <c r="H22" s="139">
        <v>1</v>
      </c>
      <c r="I22" s="140">
        <f t="shared" si="0"/>
        <v>0.5</v>
      </c>
      <c r="J22" s="244" t="s">
        <v>491</v>
      </c>
    </row>
    <row r="23" spans="1:10" ht="48.75" thickBot="1" x14ac:dyDescent="0.3">
      <c r="A23" s="130" t="s">
        <v>11</v>
      </c>
      <c r="B23" s="166">
        <v>2</v>
      </c>
      <c r="C23" s="127">
        <v>2</v>
      </c>
      <c r="D23" s="160">
        <v>2</v>
      </c>
      <c r="E23" s="168">
        <f t="shared" si="1"/>
        <v>1</v>
      </c>
      <c r="F23" s="175" t="s">
        <v>197</v>
      </c>
      <c r="G23" s="178">
        <v>0</v>
      </c>
      <c r="H23" s="139">
        <v>0</v>
      </c>
      <c r="I23" s="140">
        <f t="shared" si="0"/>
        <v>0</v>
      </c>
      <c r="J23" s="249" t="s">
        <v>492</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1</v>
      </c>
      <c r="H24" s="148">
        <f>SUM(H25:H26)</f>
        <v>0</v>
      </c>
      <c r="I24" s="150">
        <f>(H24/B24)</f>
        <v>0</v>
      </c>
      <c r="J24" s="169" t="str">
        <f>IF(I24&gt;=0.5,"Đạt","Không đạt")</f>
        <v>Không đạt</v>
      </c>
    </row>
    <row r="25" spans="1:10" ht="264.75" thickBot="1" x14ac:dyDescent="0.3">
      <c r="A25" s="130" t="s">
        <v>70</v>
      </c>
      <c r="B25" s="167">
        <v>2</v>
      </c>
      <c r="C25" s="131">
        <v>2</v>
      </c>
      <c r="D25" s="160">
        <v>1</v>
      </c>
      <c r="E25" s="168">
        <f t="shared" ref="E25:E26" si="2">(D25/B25)</f>
        <v>0.5</v>
      </c>
      <c r="F25" s="189" t="s">
        <v>198</v>
      </c>
      <c r="G25" s="178">
        <v>1</v>
      </c>
      <c r="H25" s="139">
        <v>0</v>
      </c>
      <c r="I25" s="140">
        <f t="shared" si="0"/>
        <v>0</v>
      </c>
      <c r="J25" s="249" t="s">
        <v>493</v>
      </c>
    </row>
    <row r="26" spans="1:10" ht="64.5" thickBot="1" x14ac:dyDescent="0.3">
      <c r="A26" s="128" t="s">
        <v>13</v>
      </c>
      <c r="B26" s="166">
        <v>2</v>
      </c>
      <c r="C26" s="127">
        <v>2</v>
      </c>
      <c r="D26" s="160">
        <v>2</v>
      </c>
      <c r="E26" s="168">
        <f t="shared" si="2"/>
        <v>1</v>
      </c>
      <c r="F26" s="189" t="s">
        <v>199</v>
      </c>
      <c r="G26" s="178">
        <v>0</v>
      </c>
      <c r="H26" s="139">
        <v>0</v>
      </c>
      <c r="I26" s="140">
        <f t="shared" si="0"/>
        <v>0</v>
      </c>
      <c r="J26" s="250" t="s">
        <v>494</v>
      </c>
    </row>
    <row r="27" spans="1:10" s="141" customFormat="1" ht="32.25" thickBot="1" x14ac:dyDescent="0.3">
      <c r="A27" s="147" t="s">
        <v>14</v>
      </c>
      <c r="B27" s="148">
        <f>SUM(B28:B29)</f>
        <v>4</v>
      </c>
      <c r="C27" s="148">
        <f>SUM(C28:C29)</f>
        <v>4</v>
      </c>
      <c r="D27" s="148">
        <f>SUM(D28:D29)</f>
        <v>3</v>
      </c>
      <c r="E27" s="149">
        <f>(D27/B27)</f>
        <v>0.75</v>
      </c>
      <c r="F27" s="148" t="str">
        <f>IF(E27&gt;=0.5,"Đạt","Không đạt")</f>
        <v>Đạt</v>
      </c>
      <c r="G27" s="148">
        <f>SUM(G28:G29)</f>
        <v>1</v>
      </c>
      <c r="H27" s="148">
        <f>SUM(H28:H29)</f>
        <v>0</v>
      </c>
      <c r="I27" s="150">
        <f>(H27/B27)</f>
        <v>0</v>
      </c>
      <c r="J27" s="170" t="str">
        <f>IF(I27&gt;=0.5,"Đạt","Không đạt")</f>
        <v>Không đạt</v>
      </c>
    </row>
    <row r="28" spans="1:10" ht="96.75" thickBot="1" x14ac:dyDescent="0.3">
      <c r="A28" s="130" t="s">
        <v>15</v>
      </c>
      <c r="B28" s="166">
        <v>2</v>
      </c>
      <c r="C28" s="127">
        <v>2</v>
      </c>
      <c r="D28" s="160">
        <v>1</v>
      </c>
      <c r="E28" s="168">
        <f t="shared" ref="E28:E29" si="3">(D28/B28)</f>
        <v>0.5</v>
      </c>
      <c r="F28" s="175"/>
      <c r="G28" s="178">
        <v>1</v>
      </c>
      <c r="H28" s="139">
        <v>0</v>
      </c>
      <c r="I28" s="140">
        <f t="shared" si="0"/>
        <v>0</v>
      </c>
      <c r="J28" s="251" t="s">
        <v>495</v>
      </c>
    </row>
    <row r="29" spans="1:10" ht="72.75" thickBot="1" x14ac:dyDescent="0.3">
      <c r="A29" s="128" t="s">
        <v>16</v>
      </c>
      <c r="B29" s="166">
        <v>2</v>
      </c>
      <c r="C29" s="127">
        <v>2</v>
      </c>
      <c r="D29" s="160">
        <v>2</v>
      </c>
      <c r="E29" s="168">
        <f t="shared" si="3"/>
        <v>1</v>
      </c>
      <c r="F29" s="175" t="s">
        <v>175</v>
      </c>
      <c r="G29" s="178">
        <v>0</v>
      </c>
      <c r="H29" s="139">
        <v>0</v>
      </c>
      <c r="I29" s="140">
        <f t="shared" si="0"/>
        <v>0</v>
      </c>
      <c r="J29" s="252" t="s">
        <v>496</v>
      </c>
    </row>
    <row r="30" spans="1:10" s="141" customFormat="1" ht="32.25" thickBot="1" x14ac:dyDescent="0.3">
      <c r="A30" s="144" t="s">
        <v>17</v>
      </c>
      <c r="B30" s="145">
        <f>SUM(B31,B34,B41,B46,B49,B52,B55,B60,B63)</f>
        <v>52</v>
      </c>
      <c r="C30" s="145">
        <f>SUM(C31,C34,C41,C46,C49,C52,C55,C60,C63)</f>
        <v>52</v>
      </c>
      <c r="D30" s="145">
        <f>SUM(D31,D34,D41,D46,D49,D52,D55,D60,D63)</f>
        <v>47</v>
      </c>
      <c r="E30" s="146">
        <f>(D30/B30)</f>
        <v>0.90384615384615385</v>
      </c>
      <c r="F30" s="164" t="str">
        <f>IF(E30&gt;=0.5,"Đạt","Không đạt")</f>
        <v>Đạt</v>
      </c>
      <c r="G30" s="145">
        <f>SUM(G31,G34,G41,G46,G49,G52,G55,G60,G63)</f>
        <v>33</v>
      </c>
      <c r="H30" s="145">
        <f>SUM(H31,H34,H41,H46,H49,H52,H55,H60,H63)</f>
        <v>34</v>
      </c>
      <c r="I30" s="146">
        <f t="shared" si="0"/>
        <v>0.65384615384615385</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2</v>
      </c>
      <c r="H31" s="148">
        <f>SUM(H32:H33)</f>
        <v>0</v>
      </c>
      <c r="I31" s="150">
        <f t="shared" si="0"/>
        <v>0</v>
      </c>
      <c r="J31" s="172" t="str">
        <f>IF(I31&gt;=0.5,"Đạt","Không đạt")</f>
        <v>Không đạt</v>
      </c>
    </row>
    <row r="32" spans="1:10" ht="108.75" thickBot="1" x14ac:dyDescent="0.3">
      <c r="A32" s="130" t="s">
        <v>19</v>
      </c>
      <c r="B32" s="166">
        <v>2</v>
      </c>
      <c r="C32" s="127">
        <v>2</v>
      </c>
      <c r="D32" s="160">
        <v>2</v>
      </c>
      <c r="E32" s="168">
        <f t="shared" ref="E32:E33" si="4">(D32/B32)</f>
        <v>1</v>
      </c>
      <c r="F32" s="189" t="s">
        <v>200</v>
      </c>
      <c r="G32" s="178">
        <v>2</v>
      </c>
      <c r="H32" s="139">
        <v>0</v>
      </c>
      <c r="I32" s="140">
        <f t="shared" si="0"/>
        <v>0</v>
      </c>
      <c r="J32" s="252" t="s">
        <v>497</v>
      </c>
    </row>
    <row r="33" spans="1:10" ht="24.75" thickBot="1" x14ac:dyDescent="0.3">
      <c r="A33" s="130" t="s">
        <v>20</v>
      </c>
      <c r="B33" s="166">
        <v>2</v>
      </c>
      <c r="C33" s="127">
        <v>2</v>
      </c>
      <c r="D33" s="160">
        <v>2</v>
      </c>
      <c r="E33" s="168">
        <f t="shared" si="4"/>
        <v>1</v>
      </c>
      <c r="F33" s="189" t="s">
        <v>201</v>
      </c>
      <c r="G33" s="178">
        <v>0</v>
      </c>
      <c r="H33" s="139">
        <v>0</v>
      </c>
      <c r="I33" s="140">
        <f t="shared" si="0"/>
        <v>0</v>
      </c>
      <c r="J33" s="249" t="s">
        <v>498</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5</v>
      </c>
      <c r="H34" s="148">
        <f>SUM(H35:H40)</f>
        <v>0</v>
      </c>
      <c r="I34" s="150">
        <f t="shared" si="0"/>
        <v>0</v>
      </c>
      <c r="J34" s="172" t="str">
        <f>IF(I34&gt;=0.5,"Đạt","Không đạt")</f>
        <v>Không đạt</v>
      </c>
    </row>
    <row r="35" spans="1:10" ht="51.75" thickBot="1" x14ac:dyDescent="0.3">
      <c r="A35" s="132" t="s">
        <v>22</v>
      </c>
      <c r="B35" s="166">
        <v>2</v>
      </c>
      <c r="C35" s="127">
        <v>2</v>
      </c>
      <c r="D35" s="160">
        <v>2</v>
      </c>
      <c r="E35" s="168">
        <f t="shared" ref="E35:E40" si="5">(D35/B35)</f>
        <v>1</v>
      </c>
      <c r="F35" s="189" t="s">
        <v>177</v>
      </c>
      <c r="G35" s="178">
        <v>1</v>
      </c>
      <c r="H35" s="139">
        <v>0</v>
      </c>
      <c r="I35" s="140">
        <f t="shared" si="0"/>
        <v>0</v>
      </c>
      <c r="J35" s="244" t="s">
        <v>95</v>
      </c>
    </row>
    <row r="36" spans="1:10" ht="36.75" thickBot="1" x14ac:dyDescent="0.3">
      <c r="A36" s="130" t="s">
        <v>23</v>
      </c>
      <c r="B36" s="166">
        <v>2</v>
      </c>
      <c r="C36" s="127">
        <v>2</v>
      </c>
      <c r="D36" s="160">
        <v>2</v>
      </c>
      <c r="E36" s="168">
        <f t="shared" si="5"/>
        <v>1</v>
      </c>
      <c r="F36" s="189" t="s">
        <v>178</v>
      </c>
      <c r="G36" s="178">
        <v>0</v>
      </c>
      <c r="H36" s="139">
        <v>0</v>
      </c>
      <c r="I36" s="140">
        <f t="shared" si="0"/>
        <v>0</v>
      </c>
      <c r="J36" s="244" t="s">
        <v>96</v>
      </c>
    </row>
    <row r="37" spans="1:10" ht="48.75" thickBot="1" x14ac:dyDescent="0.3">
      <c r="A37" s="130" t="s">
        <v>24</v>
      </c>
      <c r="B37" s="166">
        <v>2</v>
      </c>
      <c r="C37" s="127">
        <v>2</v>
      </c>
      <c r="D37" s="160">
        <v>2</v>
      </c>
      <c r="E37" s="168">
        <f t="shared" si="5"/>
        <v>1</v>
      </c>
      <c r="F37" s="189" t="s">
        <v>202</v>
      </c>
      <c r="G37" s="178">
        <v>2</v>
      </c>
      <c r="H37" s="139">
        <v>0</v>
      </c>
      <c r="I37" s="140">
        <f t="shared" si="0"/>
        <v>0</v>
      </c>
      <c r="J37" s="244" t="s">
        <v>499</v>
      </c>
    </row>
    <row r="38" spans="1:10" ht="36.75" thickBot="1" x14ac:dyDescent="0.3">
      <c r="A38" s="130" t="s">
        <v>25</v>
      </c>
      <c r="B38" s="166">
        <v>2</v>
      </c>
      <c r="C38" s="127">
        <v>2</v>
      </c>
      <c r="D38" s="160">
        <v>2</v>
      </c>
      <c r="E38" s="168">
        <f t="shared" si="5"/>
        <v>1</v>
      </c>
      <c r="F38" s="189" t="s">
        <v>203</v>
      </c>
      <c r="G38" s="178">
        <v>2</v>
      </c>
      <c r="H38" s="139">
        <v>0</v>
      </c>
      <c r="I38" s="140">
        <f t="shared" si="0"/>
        <v>0</v>
      </c>
      <c r="J38" s="244" t="s">
        <v>500</v>
      </c>
    </row>
    <row r="39" spans="1:10" ht="24.75" thickBot="1" x14ac:dyDescent="0.3">
      <c r="A39" s="130" t="s">
        <v>26</v>
      </c>
      <c r="B39" s="166">
        <v>2</v>
      </c>
      <c r="C39" s="127">
        <v>2</v>
      </c>
      <c r="D39" s="160">
        <v>2</v>
      </c>
      <c r="E39" s="168">
        <f t="shared" si="5"/>
        <v>1</v>
      </c>
      <c r="F39" s="189" t="s">
        <v>204</v>
      </c>
      <c r="G39" s="178">
        <v>0</v>
      </c>
      <c r="H39" s="139">
        <v>0</v>
      </c>
      <c r="I39" s="140">
        <f t="shared" si="0"/>
        <v>0</v>
      </c>
      <c r="J39" s="249" t="s">
        <v>157</v>
      </c>
    </row>
    <row r="40" spans="1:10" ht="60.75" thickBot="1" x14ac:dyDescent="0.3">
      <c r="A40" s="130" t="s">
        <v>27</v>
      </c>
      <c r="B40" s="166">
        <v>2</v>
      </c>
      <c r="C40" s="127">
        <v>2</v>
      </c>
      <c r="D40" s="160">
        <v>2</v>
      </c>
      <c r="E40" s="168">
        <f t="shared" si="5"/>
        <v>1</v>
      </c>
      <c r="F40" s="189" t="s">
        <v>205</v>
      </c>
      <c r="G40" s="178">
        <v>0</v>
      </c>
      <c r="H40" s="139">
        <v>0</v>
      </c>
      <c r="I40" s="140">
        <f t="shared" si="0"/>
        <v>0</v>
      </c>
      <c r="J40" s="244" t="s">
        <v>501</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5</v>
      </c>
      <c r="H41" s="148">
        <f>SUM(H42:H45)</f>
        <v>6</v>
      </c>
      <c r="I41" s="150">
        <f t="shared" si="0"/>
        <v>0.75</v>
      </c>
      <c r="J41" s="172" t="str">
        <f>IF(I41&gt;=0.5,"Đạt","Không đạt")</f>
        <v>Đạt</v>
      </c>
    </row>
    <row r="42" spans="1:10" ht="60.75" thickBot="1" x14ac:dyDescent="0.3">
      <c r="A42" s="130" t="s">
        <v>29</v>
      </c>
      <c r="B42" s="166">
        <v>2</v>
      </c>
      <c r="C42" s="127">
        <v>2</v>
      </c>
      <c r="D42" s="160">
        <v>2</v>
      </c>
      <c r="E42" s="168">
        <f t="shared" ref="E42:E45" si="6">(D42/B42)</f>
        <v>1</v>
      </c>
      <c r="F42" s="189" t="s">
        <v>206</v>
      </c>
      <c r="G42" s="178">
        <v>0</v>
      </c>
      <c r="H42" s="139">
        <v>0</v>
      </c>
      <c r="I42" s="140">
        <f t="shared" si="0"/>
        <v>0</v>
      </c>
      <c r="J42" s="244" t="s">
        <v>547</v>
      </c>
    </row>
    <row r="43" spans="1:10" ht="60.75" thickBot="1" x14ac:dyDescent="0.3">
      <c r="A43" s="130" t="s">
        <v>30</v>
      </c>
      <c r="B43" s="166">
        <v>2</v>
      </c>
      <c r="C43" s="127">
        <v>2</v>
      </c>
      <c r="D43" s="160">
        <v>2</v>
      </c>
      <c r="E43" s="168">
        <f t="shared" si="6"/>
        <v>1</v>
      </c>
      <c r="F43" s="189" t="s">
        <v>207</v>
      </c>
      <c r="G43" s="178">
        <v>2</v>
      </c>
      <c r="H43" s="139">
        <v>2</v>
      </c>
      <c r="I43" s="140">
        <f t="shared" si="0"/>
        <v>1</v>
      </c>
      <c r="J43" s="244" t="s">
        <v>548</v>
      </c>
    </row>
    <row r="44" spans="1:10" ht="48.75" thickBot="1" x14ac:dyDescent="0.3">
      <c r="A44" s="130" t="s">
        <v>31</v>
      </c>
      <c r="B44" s="166">
        <v>2</v>
      </c>
      <c r="C44" s="127">
        <v>2</v>
      </c>
      <c r="D44" s="160">
        <v>2</v>
      </c>
      <c r="E44" s="168">
        <f t="shared" si="6"/>
        <v>1</v>
      </c>
      <c r="F44" s="189" t="s">
        <v>208</v>
      </c>
      <c r="G44" s="178">
        <v>2</v>
      </c>
      <c r="H44" s="139">
        <v>2</v>
      </c>
      <c r="I44" s="140">
        <f t="shared" si="0"/>
        <v>1</v>
      </c>
      <c r="J44" s="244" t="s">
        <v>103</v>
      </c>
    </row>
    <row r="45" spans="1:10" ht="48.75" thickBot="1" x14ac:dyDescent="0.3">
      <c r="A45" s="130" t="s">
        <v>32</v>
      </c>
      <c r="B45" s="166">
        <v>2</v>
      </c>
      <c r="C45" s="127">
        <v>2</v>
      </c>
      <c r="D45" s="160">
        <v>2</v>
      </c>
      <c r="E45" s="168">
        <f t="shared" si="6"/>
        <v>1</v>
      </c>
      <c r="F45" s="189" t="s">
        <v>208</v>
      </c>
      <c r="G45" s="178">
        <v>1</v>
      </c>
      <c r="H45" s="139">
        <v>2</v>
      </c>
      <c r="I45" s="140">
        <f t="shared" si="0"/>
        <v>1</v>
      </c>
      <c r="J45" s="244"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3</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99" t="s">
        <v>161</v>
      </c>
      <c r="G47" s="178">
        <v>2</v>
      </c>
      <c r="H47" s="139">
        <v>2</v>
      </c>
      <c r="I47" s="140">
        <f t="shared" si="0"/>
        <v>1</v>
      </c>
      <c r="J47" s="244" t="s">
        <v>549</v>
      </c>
    </row>
    <row r="48" spans="1:10" ht="60.75" thickBot="1" x14ac:dyDescent="0.3">
      <c r="A48" s="130" t="s">
        <v>34</v>
      </c>
      <c r="B48" s="166">
        <v>2</v>
      </c>
      <c r="C48" s="127">
        <v>2</v>
      </c>
      <c r="D48" s="160">
        <v>2</v>
      </c>
      <c r="E48" s="168">
        <f t="shared" si="7"/>
        <v>1</v>
      </c>
      <c r="F48" s="202" t="s">
        <v>161</v>
      </c>
      <c r="G48" s="178">
        <v>1</v>
      </c>
      <c r="H48" s="139">
        <v>2</v>
      </c>
      <c r="I48" s="140">
        <f t="shared" si="0"/>
        <v>1</v>
      </c>
      <c r="J48" s="244" t="s">
        <v>549</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148">
        <f>SUM(G50:G51)</f>
        <v>3</v>
      </c>
      <c r="H49" s="148">
        <f>SUM(H50:H51)</f>
        <v>4</v>
      </c>
      <c r="I49" s="150">
        <f t="shared" si="0"/>
        <v>1</v>
      </c>
      <c r="J49" s="172" t="str">
        <f>IF(I49&gt;=0.5,"Đạt","Không đạt")</f>
        <v>Đạt</v>
      </c>
    </row>
    <row r="50" spans="1:10" ht="36.75" thickBot="1" x14ac:dyDescent="0.3">
      <c r="A50" s="130" t="s">
        <v>35</v>
      </c>
      <c r="B50" s="166">
        <v>2</v>
      </c>
      <c r="C50" s="127">
        <v>2</v>
      </c>
      <c r="D50" s="160">
        <v>2</v>
      </c>
      <c r="E50" s="168">
        <f t="shared" ref="E50:E51" si="8">(D50/B50)</f>
        <v>1</v>
      </c>
      <c r="F50" s="208" t="s">
        <v>162</v>
      </c>
      <c r="G50" s="178">
        <v>2</v>
      </c>
      <c r="H50" s="139">
        <v>2</v>
      </c>
      <c r="I50" s="140">
        <f t="shared" si="0"/>
        <v>1</v>
      </c>
      <c r="J50" s="244" t="s">
        <v>393</v>
      </c>
    </row>
    <row r="51" spans="1:10" ht="28.5" thickBot="1" x14ac:dyDescent="0.3">
      <c r="A51" s="128" t="s">
        <v>36</v>
      </c>
      <c r="B51" s="166">
        <v>2</v>
      </c>
      <c r="C51" s="127">
        <v>2</v>
      </c>
      <c r="D51" s="160">
        <v>1</v>
      </c>
      <c r="E51" s="168">
        <f t="shared" si="8"/>
        <v>0.5</v>
      </c>
      <c r="F51" s="205" t="s">
        <v>163</v>
      </c>
      <c r="G51" s="178">
        <v>1</v>
      </c>
      <c r="H51" s="139">
        <v>2</v>
      </c>
      <c r="I51" s="140">
        <f t="shared" si="0"/>
        <v>1</v>
      </c>
      <c r="J51" s="244" t="s">
        <v>106</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3</v>
      </c>
      <c r="H52" s="148">
        <f>SUM(H53:H54)</f>
        <v>4</v>
      </c>
      <c r="I52" s="150">
        <f t="shared" si="0"/>
        <v>1</v>
      </c>
      <c r="J52" s="172" t="str">
        <f>IF(I52&gt;=0.5,"Đạt","Không đạt")</f>
        <v>Đạt</v>
      </c>
    </row>
    <row r="53" spans="1:10" ht="48.75" thickBot="1" x14ac:dyDescent="0.3">
      <c r="A53" s="130" t="s">
        <v>37</v>
      </c>
      <c r="B53" s="166">
        <v>2</v>
      </c>
      <c r="C53" s="127">
        <v>2</v>
      </c>
      <c r="D53" s="160">
        <v>2</v>
      </c>
      <c r="E53" s="168">
        <f t="shared" ref="E53:E54" si="9">(D53/B53)</f>
        <v>1</v>
      </c>
      <c r="F53" s="199" t="s">
        <v>107</v>
      </c>
      <c r="G53" s="178">
        <v>1</v>
      </c>
      <c r="H53" s="139">
        <v>2</v>
      </c>
      <c r="I53" s="140">
        <f t="shared" si="0"/>
        <v>1</v>
      </c>
      <c r="J53" s="249" t="s">
        <v>550</v>
      </c>
    </row>
    <row r="54" spans="1:10" ht="72.75" thickBot="1" x14ac:dyDescent="0.3">
      <c r="A54" s="130" t="s">
        <v>38</v>
      </c>
      <c r="B54" s="166">
        <v>2</v>
      </c>
      <c r="C54" s="127">
        <v>2</v>
      </c>
      <c r="D54" s="160">
        <v>2</v>
      </c>
      <c r="E54" s="168">
        <f t="shared" si="9"/>
        <v>1</v>
      </c>
      <c r="F54" s="199" t="s">
        <v>107</v>
      </c>
      <c r="G54" s="178">
        <v>2</v>
      </c>
      <c r="H54" s="139">
        <v>2</v>
      </c>
      <c r="I54" s="140">
        <f t="shared" si="0"/>
        <v>1</v>
      </c>
      <c r="J54" s="249" t="s">
        <v>551</v>
      </c>
    </row>
    <row r="55" spans="1:10" s="141" customFormat="1" ht="48" thickBot="1" x14ac:dyDescent="0.3">
      <c r="A55" s="151" t="s">
        <v>68</v>
      </c>
      <c r="B55" s="148">
        <f>SUM(B56:B59)</f>
        <v>8</v>
      </c>
      <c r="C55" s="148">
        <f>SUM(C56:C59)</f>
        <v>8</v>
      </c>
      <c r="D55" s="148">
        <f>SUM(D56:D59)</f>
        <v>6</v>
      </c>
      <c r="E55" s="149">
        <f>(D55/B55)</f>
        <v>0.75</v>
      </c>
      <c r="F55" s="148" t="str">
        <f>IF(E55&gt;=0.5,"Đạt","Không đạt")</f>
        <v>Đạt</v>
      </c>
      <c r="G55" s="148">
        <f>SUM(G56:G59)</f>
        <v>6</v>
      </c>
      <c r="H55" s="148">
        <f>SUM(H56:H59)</f>
        <v>8</v>
      </c>
      <c r="I55" s="150">
        <f t="shared" si="0"/>
        <v>1</v>
      </c>
      <c r="J55" s="172" t="str">
        <f>IF(I55&gt;=0.5,"Đạt","Không đạt")</f>
        <v>Đạt</v>
      </c>
    </row>
    <row r="56" spans="1:10" ht="60.75" thickBot="1" x14ac:dyDescent="0.3">
      <c r="A56" s="130" t="s">
        <v>39</v>
      </c>
      <c r="B56" s="166">
        <v>2</v>
      </c>
      <c r="C56" s="127">
        <v>2</v>
      </c>
      <c r="D56" s="160">
        <v>2</v>
      </c>
      <c r="E56" s="168">
        <f t="shared" ref="E56:E59" si="10">(D56/B56)</f>
        <v>1</v>
      </c>
      <c r="F56" s="199" t="s">
        <v>164</v>
      </c>
      <c r="G56" s="178">
        <v>1</v>
      </c>
      <c r="H56" s="139">
        <v>2</v>
      </c>
      <c r="I56" s="140">
        <f t="shared" si="0"/>
        <v>1</v>
      </c>
      <c r="J56" s="246" t="s">
        <v>552</v>
      </c>
    </row>
    <row r="57" spans="1:10" ht="60.75" thickBot="1" x14ac:dyDescent="0.3">
      <c r="A57" s="130" t="s">
        <v>40</v>
      </c>
      <c r="B57" s="166">
        <v>2</v>
      </c>
      <c r="C57" s="127">
        <v>2</v>
      </c>
      <c r="D57" s="160">
        <v>2</v>
      </c>
      <c r="E57" s="168">
        <f t="shared" si="10"/>
        <v>1</v>
      </c>
      <c r="F57" s="199" t="s">
        <v>164</v>
      </c>
      <c r="G57" s="178">
        <v>2</v>
      </c>
      <c r="H57" s="139">
        <v>2</v>
      </c>
      <c r="I57" s="140">
        <f t="shared" si="0"/>
        <v>1</v>
      </c>
      <c r="J57" s="246" t="s">
        <v>552</v>
      </c>
    </row>
    <row r="58" spans="1:10" ht="72.75" thickBot="1" x14ac:dyDescent="0.3">
      <c r="A58" s="130" t="s">
        <v>41</v>
      </c>
      <c r="B58" s="166">
        <v>2</v>
      </c>
      <c r="C58" s="127">
        <v>2</v>
      </c>
      <c r="D58" s="160">
        <v>2</v>
      </c>
      <c r="E58" s="168">
        <f t="shared" si="10"/>
        <v>1</v>
      </c>
      <c r="F58" s="199" t="s">
        <v>164</v>
      </c>
      <c r="G58" s="178">
        <v>1</v>
      </c>
      <c r="H58" s="139">
        <v>2</v>
      </c>
      <c r="I58" s="140">
        <f t="shared" si="0"/>
        <v>1</v>
      </c>
      <c r="J58" s="244" t="s">
        <v>553</v>
      </c>
    </row>
    <row r="59" spans="1:10" ht="48.75" thickBot="1" x14ac:dyDescent="0.3">
      <c r="A59" s="130" t="s">
        <v>42</v>
      </c>
      <c r="B59" s="166">
        <v>2</v>
      </c>
      <c r="C59" s="127">
        <v>2</v>
      </c>
      <c r="D59" s="160">
        <v>0</v>
      </c>
      <c r="E59" s="168">
        <f t="shared" si="10"/>
        <v>0</v>
      </c>
      <c r="F59" s="127"/>
      <c r="G59" s="178">
        <v>2</v>
      </c>
      <c r="H59" s="139">
        <v>2</v>
      </c>
      <c r="I59" s="140">
        <f t="shared" si="0"/>
        <v>1</v>
      </c>
      <c r="J59" s="244" t="s">
        <v>253</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4</v>
      </c>
      <c r="I60" s="150">
        <f t="shared" si="0"/>
        <v>1</v>
      </c>
      <c r="J60" s="148" t="str">
        <f>IF(I60&gt;=0.5,"Đạt","Không đạt")</f>
        <v>Đạt</v>
      </c>
    </row>
    <row r="61" spans="1:10" ht="48.75" thickBot="1" x14ac:dyDescent="0.3">
      <c r="A61" s="130" t="s">
        <v>43</v>
      </c>
      <c r="B61" s="166">
        <v>2</v>
      </c>
      <c r="C61" s="138">
        <v>2</v>
      </c>
      <c r="D61" s="160">
        <v>2</v>
      </c>
      <c r="E61" s="168">
        <f t="shared" ref="E61:E62" si="11">(D61/B61)</f>
        <v>1</v>
      </c>
      <c r="F61" s="193" t="s">
        <v>186</v>
      </c>
      <c r="G61" s="178">
        <v>2</v>
      </c>
      <c r="H61" s="139">
        <v>2</v>
      </c>
      <c r="I61" s="140">
        <f t="shared" si="0"/>
        <v>1</v>
      </c>
      <c r="J61" s="244" t="s">
        <v>113</v>
      </c>
    </row>
    <row r="62" spans="1:10" ht="36.75" thickBot="1" x14ac:dyDescent="0.3">
      <c r="A62" s="130" t="s">
        <v>44</v>
      </c>
      <c r="B62" s="166">
        <v>2</v>
      </c>
      <c r="C62" s="138">
        <v>2</v>
      </c>
      <c r="D62" s="160">
        <v>2</v>
      </c>
      <c r="E62" s="168">
        <f t="shared" si="11"/>
        <v>1</v>
      </c>
      <c r="F62" s="191" t="s">
        <v>166</v>
      </c>
      <c r="G62" s="178">
        <v>1</v>
      </c>
      <c r="H62" s="139">
        <v>2</v>
      </c>
      <c r="I62" s="140">
        <f t="shared" si="0"/>
        <v>1</v>
      </c>
      <c r="J62" s="253" t="s">
        <v>554</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3</v>
      </c>
      <c r="H63" s="148">
        <f>SUM(H64:H65)</f>
        <v>4</v>
      </c>
      <c r="I63" s="150">
        <f t="shared" si="0"/>
        <v>1</v>
      </c>
      <c r="J63" s="148" t="str">
        <f>IF(I63&gt;=0.5,"Đạt","Không đạt")</f>
        <v>Đạt</v>
      </c>
    </row>
    <row r="64" spans="1:10" ht="84.75" thickBot="1" x14ac:dyDescent="0.3">
      <c r="A64" s="133" t="s">
        <v>45</v>
      </c>
      <c r="B64" s="166">
        <v>2</v>
      </c>
      <c r="C64" s="138">
        <v>2</v>
      </c>
      <c r="D64" s="160">
        <v>1</v>
      </c>
      <c r="E64" s="168">
        <f t="shared" ref="E64:E65" si="12">(D64/B64)</f>
        <v>0.5</v>
      </c>
      <c r="F64" s="199" t="s">
        <v>167</v>
      </c>
      <c r="G64" s="178">
        <v>1</v>
      </c>
      <c r="H64" s="139">
        <v>2</v>
      </c>
      <c r="I64" s="140">
        <f t="shared" si="0"/>
        <v>1</v>
      </c>
      <c r="J64" s="249" t="s">
        <v>555</v>
      </c>
    </row>
    <row r="65" spans="1:10" ht="108.75" thickBot="1" x14ac:dyDescent="0.3">
      <c r="A65" s="133" t="s">
        <v>46</v>
      </c>
      <c r="B65" s="166">
        <v>2</v>
      </c>
      <c r="C65" s="138">
        <v>2</v>
      </c>
      <c r="D65" s="160">
        <v>1</v>
      </c>
      <c r="E65" s="168">
        <f t="shared" si="12"/>
        <v>0.5</v>
      </c>
      <c r="F65" s="199" t="s">
        <v>187</v>
      </c>
      <c r="G65" s="178">
        <v>2</v>
      </c>
      <c r="H65" s="139">
        <v>2</v>
      </c>
      <c r="I65" s="140">
        <f t="shared" si="0"/>
        <v>1</v>
      </c>
      <c r="J65" s="249" t="s">
        <v>556</v>
      </c>
    </row>
    <row r="66" spans="1:10" s="141" customFormat="1" ht="63.75" thickBot="1" x14ac:dyDescent="0.3">
      <c r="A66" s="153" t="s">
        <v>47</v>
      </c>
      <c r="B66" s="145">
        <f>SUM(B67,B72,B75)</f>
        <v>16</v>
      </c>
      <c r="C66" s="145">
        <f>SUM(C67,C72,C75)</f>
        <v>16</v>
      </c>
      <c r="D66" s="145">
        <f>SUM(D67,D72,D75)</f>
        <v>10</v>
      </c>
      <c r="E66" s="146">
        <f>(D66/B66)</f>
        <v>0.625</v>
      </c>
      <c r="F66" s="164" t="str">
        <f>IF(E66&gt;=0.5,"Đạt","Không đạt")</f>
        <v>Đạt</v>
      </c>
      <c r="G66" s="145">
        <f>SUM(G67,G72,G75)</f>
        <v>10</v>
      </c>
      <c r="H66" s="145">
        <f>SUM(H67,H72,H75)</f>
        <v>12</v>
      </c>
      <c r="I66" s="146">
        <f t="shared" si="0"/>
        <v>0.75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7</v>
      </c>
      <c r="H67" s="148">
        <f>SUM(H68:H71)</f>
        <v>8</v>
      </c>
      <c r="I67" s="150">
        <f t="shared" si="0"/>
        <v>1</v>
      </c>
      <c r="J67" s="148" t="str">
        <f>IF(I67&gt;=0.5,"Đạt","Không đạt")</f>
        <v>Đạt</v>
      </c>
    </row>
    <row r="68" spans="1:10" ht="72.75" thickBot="1" x14ac:dyDescent="0.3">
      <c r="A68" s="133" t="s">
        <v>49</v>
      </c>
      <c r="B68" s="166">
        <v>2</v>
      </c>
      <c r="C68" s="138">
        <v>2</v>
      </c>
      <c r="D68" s="160">
        <v>2</v>
      </c>
      <c r="E68" s="168">
        <f t="shared" ref="E68:E71" si="13">(D68/B68)</f>
        <v>1</v>
      </c>
      <c r="F68" s="189" t="s">
        <v>168</v>
      </c>
      <c r="G68" s="178">
        <v>2</v>
      </c>
      <c r="H68" s="139">
        <v>2</v>
      </c>
      <c r="I68" s="140">
        <f t="shared" si="0"/>
        <v>1</v>
      </c>
      <c r="J68" s="244" t="s">
        <v>117</v>
      </c>
    </row>
    <row r="69" spans="1:10" ht="60.75" thickBot="1" x14ac:dyDescent="0.3">
      <c r="A69" s="133" t="s">
        <v>50</v>
      </c>
      <c r="B69" s="166">
        <v>2</v>
      </c>
      <c r="C69" s="138">
        <v>2</v>
      </c>
      <c r="D69" s="160">
        <v>2</v>
      </c>
      <c r="E69" s="168">
        <f t="shared" si="13"/>
        <v>1</v>
      </c>
      <c r="F69" s="189" t="s">
        <v>209</v>
      </c>
      <c r="G69" s="178">
        <v>2</v>
      </c>
      <c r="H69" s="139">
        <v>2</v>
      </c>
      <c r="I69" s="140">
        <f t="shared" si="0"/>
        <v>1</v>
      </c>
      <c r="J69" s="250" t="s">
        <v>557</v>
      </c>
    </row>
    <row r="70" spans="1:10" ht="84.75" thickBot="1" x14ac:dyDescent="0.3">
      <c r="A70" s="133" t="s">
        <v>51</v>
      </c>
      <c r="B70" s="166">
        <v>2</v>
      </c>
      <c r="C70" s="138">
        <v>2</v>
      </c>
      <c r="D70" s="160">
        <v>2</v>
      </c>
      <c r="E70" s="168">
        <f t="shared" si="13"/>
        <v>1</v>
      </c>
      <c r="F70" s="189" t="s">
        <v>210</v>
      </c>
      <c r="G70" s="178">
        <v>2</v>
      </c>
      <c r="H70" s="139">
        <v>2</v>
      </c>
      <c r="I70" s="140">
        <f t="shared" si="0"/>
        <v>1</v>
      </c>
      <c r="J70" s="254" t="s">
        <v>558</v>
      </c>
    </row>
    <row r="71" spans="1:10" ht="72.75" thickBot="1" x14ac:dyDescent="0.3">
      <c r="A71" s="133" t="s">
        <v>52</v>
      </c>
      <c r="B71" s="166">
        <v>2</v>
      </c>
      <c r="C71" s="138">
        <v>2</v>
      </c>
      <c r="D71" s="160">
        <v>2</v>
      </c>
      <c r="E71" s="168">
        <f t="shared" si="13"/>
        <v>1</v>
      </c>
      <c r="F71" s="189" t="s">
        <v>211</v>
      </c>
      <c r="G71" s="178">
        <v>1</v>
      </c>
      <c r="H71" s="139">
        <v>2</v>
      </c>
      <c r="I71" s="140">
        <f t="shared" si="0"/>
        <v>1</v>
      </c>
      <c r="J71" s="250" t="s">
        <v>559</v>
      </c>
    </row>
    <row r="72" spans="1:10" s="141" customFormat="1" ht="48" thickBot="1" x14ac:dyDescent="0.3">
      <c r="A72" s="152" t="s">
        <v>63</v>
      </c>
      <c r="B72" s="148">
        <f>SUM(B73:B74)</f>
        <v>4</v>
      </c>
      <c r="C72" s="148">
        <f>SUM(C73:C74)</f>
        <v>4</v>
      </c>
      <c r="D72" s="148">
        <f>SUM(D73:D74)</f>
        <v>0</v>
      </c>
      <c r="E72" s="149">
        <f>(D72/B72)</f>
        <v>0</v>
      </c>
      <c r="F72" s="148" t="str">
        <f>IF(E72&gt;=0.5,"Đạt","Không đạt")</f>
        <v>Không đạt</v>
      </c>
      <c r="G72" s="148">
        <f>SUM(G73:G74)</f>
        <v>1</v>
      </c>
      <c r="H72" s="148">
        <f>SUM(H73:H74)</f>
        <v>1</v>
      </c>
      <c r="I72" s="150">
        <f t="shared" si="0"/>
        <v>0.25</v>
      </c>
      <c r="J72" s="148" t="str">
        <f>IF(I72&gt;=0.5,"Đạt","Không đạt")</f>
        <v>Không đạt</v>
      </c>
    </row>
    <row r="73" spans="1:10" ht="48.75" thickBot="1" x14ac:dyDescent="0.3">
      <c r="A73" s="133" t="s">
        <v>53</v>
      </c>
      <c r="B73" s="166">
        <v>2</v>
      </c>
      <c r="C73" s="138">
        <v>2</v>
      </c>
      <c r="D73" s="160">
        <v>0</v>
      </c>
      <c r="E73" s="168">
        <f t="shared" ref="E73:E74" si="14">(D73/B73)</f>
        <v>0</v>
      </c>
      <c r="F73" s="199"/>
      <c r="G73" s="178">
        <v>1</v>
      </c>
      <c r="H73" s="139">
        <v>1</v>
      </c>
      <c r="I73" s="140">
        <f t="shared" si="0"/>
        <v>0.5</v>
      </c>
      <c r="J73" s="244" t="s">
        <v>560</v>
      </c>
    </row>
    <row r="74" spans="1:10" ht="60.75" thickBot="1" x14ac:dyDescent="0.3">
      <c r="A74" s="133" t="s">
        <v>54</v>
      </c>
      <c r="B74" s="166">
        <v>2</v>
      </c>
      <c r="C74" s="138">
        <v>2</v>
      </c>
      <c r="D74" s="160">
        <v>0</v>
      </c>
      <c r="E74" s="168">
        <f t="shared" si="14"/>
        <v>0</v>
      </c>
      <c r="F74" s="207"/>
      <c r="G74" s="178">
        <v>0</v>
      </c>
      <c r="H74" s="139">
        <v>0</v>
      </c>
      <c r="I74" s="140">
        <f t="shared" si="0"/>
        <v>0</v>
      </c>
      <c r="J74" s="244" t="s">
        <v>561</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2</v>
      </c>
      <c r="H75" s="148">
        <f>SUM(H76:H77)</f>
        <v>3</v>
      </c>
      <c r="I75" s="150">
        <f t="shared" si="0"/>
        <v>0.75</v>
      </c>
      <c r="J75" s="148" t="str">
        <f>IF(I75&gt;=0.5,"Đạt","Không đạt")</f>
        <v>Đạt</v>
      </c>
    </row>
    <row r="76" spans="1:10" ht="36.75" thickBot="1" x14ac:dyDescent="0.3">
      <c r="A76" s="133" t="s">
        <v>55</v>
      </c>
      <c r="B76" s="166">
        <v>2</v>
      </c>
      <c r="C76" s="138">
        <v>2</v>
      </c>
      <c r="D76" s="160">
        <v>2</v>
      </c>
      <c r="E76" s="168">
        <f t="shared" ref="E76:E77" si="15">(D76/B76)</f>
        <v>1</v>
      </c>
      <c r="F76" s="189" t="s">
        <v>212</v>
      </c>
      <c r="G76" s="178">
        <v>1</v>
      </c>
      <c r="H76" s="139">
        <v>1</v>
      </c>
      <c r="I76" s="140">
        <f t="shared" si="0"/>
        <v>0.5</v>
      </c>
      <c r="J76" s="244" t="s">
        <v>562</v>
      </c>
    </row>
    <row r="77" spans="1:10" ht="36.75" thickBot="1" x14ac:dyDescent="0.3">
      <c r="A77" s="133" t="s">
        <v>56</v>
      </c>
      <c r="B77" s="166">
        <v>2</v>
      </c>
      <c r="C77" s="138">
        <v>2</v>
      </c>
      <c r="D77" s="160">
        <v>0</v>
      </c>
      <c r="E77" s="168">
        <f t="shared" si="15"/>
        <v>0</v>
      </c>
      <c r="F77" s="193"/>
      <c r="G77" s="178">
        <v>1</v>
      </c>
      <c r="H77" s="139">
        <v>2</v>
      </c>
      <c r="I77" s="140">
        <f t="shared" si="0"/>
        <v>1</v>
      </c>
      <c r="J77" s="244" t="s">
        <v>563</v>
      </c>
    </row>
    <row r="78" spans="1:10" ht="16.5" thickBot="1" x14ac:dyDescent="0.3">
      <c r="A78" s="134" t="s">
        <v>57</v>
      </c>
      <c r="B78" s="165">
        <f>SUM(B16,B30,B66)</f>
        <v>88</v>
      </c>
      <c r="C78" s="129">
        <f>SUM(C16,C30,C66)</f>
        <v>88</v>
      </c>
      <c r="D78" s="136">
        <f>SUM(D16,D30,D66)</f>
        <v>74</v>
      </c>
      <c r="E78" s="176">
        <f>(D78/B78)</f>
        <v>0.84090909090909094</v>
      </c>
      <c r="F78" s="127"/>
      <c r="G78" s="177">
        <f>SUM(G16,G30,G66)</f>
        <v>51</v>
      </c>
      <c r="H78" s="136">
        <f>SUM(H16,H30,H66)</f>
        <v>52</v>
      </c>
      <c r="I78" s="176">
        <f t="shared" si="0"/>
        <v>0.59090909090909094</v>
      </c>
      <c r="J78" s="127"/>
    </row>
    <row r="79" spans="1:10" ht="16.5" thickBot="1" x14ac:dyDescent="0.3">
      <c r="A79" s="134" t="s">
        <v>58</v>
      </c>
      <c r="B79" s="165">
        <v>100</v>
      </c>
      <c r="C79" s="129">
        <f>(C78*B79)/B78</f>
        <v>100</v>
      </c>
      <c r="D79" s="137">
        <f>(D78*B79)/B78</f>
        <v>84.090909090909093</v>
      </c>
      <c r="E79" s="176">
        <f>(D79/B79)</f>
        <v>0.84090909090909094</v>
      </c>
      <c r="F79" s="127"/>
      <c r="G79" s="179">
        <f>(G78/B78)*100</f>
        <v>57.95454545454546</v>
      </c>
      <c r="H79" s="137">
        <f>(H78*B79)/B78</f>
        <v>59.090909090909093</v>
      </c>
      <c r="I79" s="176">
        <f t="shared" si="0"/>
        <v>0.59090909090909094</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404" t="s">
        <v>215</v>
      </c>
      <c r="B86" s="404"/>
      <c r="C86" s="404"/>
      <c r="D86" s="404"/>
      <c r="E86" s="40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xr:uid="{A89AA9AD-5FEC-4013-A630-EC739547B453}"/>
    <hyperlink ref="A28" r:id="rId2" display="https://thuvienphapluat.vn/phap-luat/tim-van-ban.aspx?keyword=03/2014/TT-BTTTT&amp;area=2&amp;type=0&amp;match=False&amp;vc=True&amp;lan=1" xr:uid="{575CEF87-E7E2-4E2C-B006-F997E994A935}"/>
  </hyperlinks>
  <pageMargins left="0.7" right="0.7" top="0.75" bottom="0.75" header="0.3" footer="0.3"/>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0D161-CF6C-4966-B72C-D6EFEAE8DB46}">
  <sheetPr codeName="Sheet11"/>
  <dimension ref="A6:M89"/>
  <sheetViews>
    <sheetView topLeftCell="A73" workbookViewId="0">
      <selection activeCell="J77" sqref="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32.4257812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813</v>
      </c>
      <c r="B8" s="388"/>
      <c r="C8" s="388"/>
      <c r="D8" s="388"/>
      <c r="E8" s="388"/>
      <c r="F8" s="388"/>
      <c r="G8" s="388"/>
      <c r="H8" s="388"/>
      <c r="I8" s="388"/>
      <c r="J8" s="388"/>
    </row>
    <row r="9" spans="1:13" ht="16.5" x14ac:dyDescent="0.25">
      <c r="A9" s="388" t="s">
        <v>814</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263" t="s">
        <v>815</v>
      </c>
      <c r="B11" s="263"/>
      <c r="C11" s="263"/>
      <c r="D11" s="263"/>
      <c r="E11" s="263"/>
      <c r="F11" s="263"/>
      <c r="G11" s="263"/>
      <c r="H11" s="263"/>
      <c r="I11" s="263"/>
      <c r="J11" s="263"/>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17</v>
      </c>
      <c r="E16" s="146">
        <f>(D16/B16)</f>
        <v>0.85</v>
      </c>
      <c r="F16" s="164" t="str">
        <f>IF(E16&gt;=0.5,"Đạt","Không đạt")</f>
        <v>Đạt</v>
      </c>
      <c r="G16" s="145">
        <f>SUM(G17,G24,G27)</f>
        <v>18</v>
      </c>
      <c r="H16" s="145">
        <f>SUM(H17,H24,H27)</f>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6</v>
      </c>
      <c r="B18" s="166">
        <v>2</v>
      </c>
      <c r="C18" s="127">
        <v>2</v>
      </c>
      <c r="D18" s="160">
        <v>2</v>
      </c>
      <c r="E18" s="168">
        <f>(D18/B18)</f>
        <v>1</v>
      </c>
      <c r="F18" s="216" t="s">
        <v>816</v>
      </c>
      <c r="G18" s="178">
        <v>2</v>
      </c>
      <c r="H18" s="139">
        <v>2</v>
      </c>
      <c r="I18" s="140">
        <f t="shared" si="0"/>
        <v>1</v>
      </c>
      <c r="J18" s="243" t="s">
        <v>751</v>
      </c>
    </row>
    <row r="19" spans="1:10" ht="36.75" thickBot="1" x14ac:dyDescent="0.3">
      <c r="A19" s="130" t="s">
        <v>7</v>
      </c>
      <c r="B19" s="166">
        <v>2</v>
      </c>
      <c r="C19" s="127">
        <v>2</v>
      </c>
      <c r="D19" s="160">
        <v>2</v>
      </c>
      <c r="E19" s="168">
        <f t="shared" ref="E19:E23" si="1">(D19/B19)</f>
        <v>1</v>
      </c>
      <c r="F19" s="255" t="s">
        <v>150</v>
      </c>
      <c r="G19" s="178">
        <v>2</v>
      </c>
      <c r="H19" s="139">
        <v>2</v>
      </c>
      <c r="I19" s="140">
        <f t="shared" si="0"/>
        <v>1</v>
      </c>
      <c r="J19" s="130" t="s">
        <v>566</v>
      </c>
    </row>
    <row r="20" spans="1:10" ht="36.75" thickBot="1" x14ac:dyDescent="0.3">
      <c r="A20" s="130" t="s">
        <v>8</v>
      </c>
      <c r="B20" s="166">
        <v>2</v>
      </c>
      <c r="C20" s="127">
        <v>2</v>
      </c>
      <c r="D20" s="160">
        <v>2</v>
      </c>
      <c r="E20" s="168">
        <f t="shared" si="1"/>
        <v>1</v>
      </c>
      <c r="F20" s="255" t="s">
        <v>150</v>
      </c>
      <c r="G20" s="178">
        <v>2</v>
      </c>
      <c r="H20" s="139">
        <v>2</v>
      </c>
      <c r="I20" s="140">
        <f t="shared" si="0"/>
        <v>1</v>
      </c>
      <c r="J20" s="130" t="s">
        <v>566</v>
      </c>
    </row>
    <row r="21" spans="1:10" ht="60.75" thickBot="1" x14ac:dyDescent="0.3">
      <c r="A21" s="130" t="s">
        <v>9</v>
      </c>
      <c r="B21" s="166">
        <v>2</v>
      </c>
      <c r="C21" s="127">
        <v>2</v>
      </c>
      <c r="D21" s="160">
        <v>2</v>
      </c>
      <c r="E21" s="168">
        <f t="shared" si="1"/>
        <v>1</v>
      </c>
      <c r="F21" s="201" t="s">
        <v>150</v>
      </c>
      <c r="G21" s="178">
        <v>2</v>
      </c>
      <c r="H21" s="139">
        <v>2</v>
      </c>
      <c r="I21" s="140">
        <f t="shared" si="0"/>
        <v>1</v>
      </c>
      <c r="J21" s="130" t="s">
        <v>567</v>
      </c>
    </row>
    <row r="22" spans="1:10" ht="36.75" thickBot="1" x14ac:dyDescent="0.3">
      <c r="A22" s="130" t="s">
        <v>10</v>
      </c>
      <c r="B22" s="166">
        <v>2</v>
      </c>
      <c r="C22" s="127">
        <v>2</v>
      </c>
      <c r="D22" s="160">
        <v>2</v>
      </c>
      <c r="E22" s="168">
        <f t="shared" si="1"/>
        <v>1</v>
      </c>
      <c r="F22" s="201" t="s">
        <v>150</v>
      </c>
      <c r="G22" s="178">
        <v>2</v>
      </c>
      <c r="H22" s="139">
        <v>2</v>
      </c>
      <c r="I22" s="140">
        <f t="shared" si="0"/>
        <v>1</v>
      </c>
      <c r="J22" s="130" t="s">
        <v>568</v>
      </c>
    </row>
    <row r="23" spans="1:10" ht="48.75" thickBot="1" x14ac:dyDescent="0.3">
      <c r="A23" s="130" t="s">
        <v>11</v>
      </c>
      <c r="B23" s="166">
        <v>2</v>
      </c>
      <c r="C23" s="127">
        <v>2</v>
      </c>
      <c r="D23" s="160">
        <v>2</v>
      </c>
      <c r="E23" s="168">
        <f t="shared" si="1"/>
        <v>1</v>
      </c>
      <c r="F23" s="359" t="s">
        <v>150</v>
      </c>
      <c r="G23" s="178">
        <v>2</v>
      </c>
      <c r="H23" s="139">
        <v>2</v>
      </c>
      <c r="I23" s="140">
        <f t="shared" si="0"/>
        <v>1</v>
      </c>
      <c r="J23" s="130" t="s">
        <v>569</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1</v>
      </c>
      <c r="E25" s="168">
        <f t="shared" ref="E25:E26" si="2">(D25/B25)</f>
        <v>0.5</v>
      </c>
      <c r="F25" s="55" t="s">
        <v>817</v>
      </c>
      <c r="G25" s="178">
        <v>2</v>
      </c>
      <c r="H25" s="139">
        <v>2</v>
      </c>
      <c r="I25" s="140">
        <f t="shared" si="0"/>
        <v>1</v>
      </c>
      <c r="J25" s="130" t="s">
        <v>696</v>
      </c>
    </row>
    <row r="26" spans="1:10" ht="64.5" thickBot="1" x14ac:dyDescent="0.3">
      <c r="A26" s="128" t="s">
        <v>13</v>
      </c>
      <c r="B26" s="166">
        <v>2</v>
      </c>
      <c r="C26" s="127">
        <v>2</v>
      </c>
      <c r="D26" s="160">
        <v>2</v>
      </c>
      <c r="E26" s="168">
        <f t="shared" si="2"/>
        <v>1</v>
      </c>
      <c r="F26" s="175" t="s">
        <v>818</v>
      </c>
      <c r="G26" s="178">
        <v>2</v>
      </c>
      <c r="H26" s="139">
        <v>2</v>
      </c>
      <c r="I26" s="140">
        <f t="shared" si="0"/>
        <v>1</v>
      </c>
      <c r="J26" s="130" t="s">
        <v>840</v>
      </c>
    </row>
    <row r="27" spans="1:10" s="141" customFormat="1" ht="32.25" thickBot="1" x14ac:dyDescent="0.3">
      <c r="A27" s="147" t="s">
        <v>14</v>
      </c>
      <c r="B27" s="148">
        <f>SUM(B28:B29)</f>
        <v>4</v>
      </c>
      <c r="C27" s="148">
        <f>SUM(C28:C29)</f>
        <v>4</v>
      </c>
      <c r="D27" s="148">
        <f>SUM(D28:D29)</f>
        <v>2</v>
      </c>
      <c r="E27" s="149">
        <f>(D27/B27)</f>
        <v>0.5</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v>0</v>
      </c>
      <c r="E28" s="168">
        <f t="shared" ref="E28:E29" si="3">(D28/B28)</f>
        <v>0</v>
      </c>
      <c r="F28" s="175"/>
      <c r="G28" s="178">
        <v>0</v>
      </c>
      <c r="H28" s="139">
        <v>0</v>
      </c>
      <c r="I28" s="140">
        <f t="shared" si="0"/>
        <v>0</v>
      </c>
      <c r="J28" s="130" t="s">
        <v>841</v>
      </c>
    </row>
    <row r="29" spans="1:10" ht="78.75" customHeight="1" thickBot="1" x14ac:dyDescent="0.3">
      <c r="A29" s="128" t="s">
        <v>16</v>
      </c>
      <c r="B29" s="166">
        <v>2</v>
      </c>
      <c r="C29" s="127">
        <v>2</v>
      </c>
      <c r="D29" s="160">
        <v>2</v>
      </c>
      <c r="E29" s="168">
        <f t="shared" si="3"/>
        <v>1</v>
      </c>
      <c r="F29" s="201" t="s">
        <v>819</v>
      </c>
      <c r="G29" s="178">
        <v>2</v>
      </c>
      <c r="H29" s="139">
        <v>2</v>
      </c>
      <c r="I29" s="140">
        <f t="shared" si="0"/>
        <v>1</v>
      </c>
      <c r="J29" s="130" t="s">
        <v>842</v>
      </c>
    </row>
    <row r="30" spans="1:10" s="141" customFormat="1" ht="32.25" thickBot="1" x14ac:dyDescent="0.3">
      <c r="A30" s="144" t="s">
        <v>17</v>
      </c>
      <c r="B30" s="145">
        <f>SUM(B31,B34,B41,B46,B49,B52,B55,B60,B63)</f>
        <v>52</v>
      </c>
      <c r="C30" s="145">
        <f>SUM(C31,C34,C41,C46,C49,C52,C55,C60,C63)</f>
        <v>52</v>
      </c>
      <c r="D30" s="145">
        <f>SUM(D31,D34,D41,D46,D49,D52,D55,D60,D63)</f>
        <v>49</v>
      </c>
      <c r="E30" s="146">
        <f>(D30/B30)</f>
        <v>0.94230769230769229</v>
      </c>
      <c r="F30" s="164" t="str">
        <f>IF(E30&gt;=0.5,"Đạt","Không đạt")</f>
        <v>Đạt</v>
      </c>
      <c r="G30" s="145">
        <f>SUM(G31,G34,G41,G46,G49,G52,G55,G60,G63)</f>
        <v>45</v>
      </c>
      <c r="H30" s="145">
        <f>SUM(H31,H34,H41,H46,H49,H52,H55,H60,H63)</f>
        <v>45</v>
      </c>
      <c r="I30" s="146">
        <f t="shared" si="0"/>
        <v>0.86538461538461542</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16" t="s">
        <v>820</v>
      </c>
      <c r="G32" s="178">
        <v>2</v>
      </c>
      <c r="H32" s="139">
        <v>2</v>
      </c>
      <c r="I32" s="140">
        <f t="shared" si="0"/>
        <v>1</v>
      </c>
      <c r="J32" s="130" t="s">
        <v>596</v>
      </c>
    </row>
    <row r="33" spans="1:10" ht="28.5" thickBot="1" x14ac:dyDescent="0.3">
      <c r="A33" s="130" t="s">
        <v>20</v>
      </c>
      <c r="B33" s="166">
        <v>2</v>
      </c>
      <c r="C33" s="127">
        <v>2</v>
      </c>
      <c r="D33" s="160">
        <v>2</v>
      </c>
      <c r="E33" s="168">
        <f t="shared" si="4"/>
        <v>1</v>
      </c>
      <c r="F33" s="255" t="s">
        <v>821</v>
      </c>
      <c r="G33" s="178">
        <v>2</v>
      </c>
      <c r="H33" s="139">
        <v>2</v>
      </c>
      <c r="I33" s="140">
        <f t="shared" si="0"/>
        <v>1</v>
      </c>
      <c r="J33" s="130" t="s">
        <v>636</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12</v>
      </c>
      <c r="H34" s="148">
        <f>SUM(H35:H40)</f>
        <v>12</v>
      </c>
      <c r="I34" s="150">
        <f t="shared" si="0"/>
        <v>1</v>
      </c>
      <c r="J34" s="172" t="str">
        <f>IF(I34&gt;=0.5,"Đạt","Không đạt")</f>
        <v>Đạt</v>
      </c>
    </row>
    <row r="35" spans="1:10" ht="51.75" thickBot="1" x14ac:dyDescent="0.3">
      <c r="A35" s="132" t="s">
        <v>22</v>
      </c>
      <c r="B35" s="166">
        <v>2</v>
      </c>
      <c r="C35" s="127">
        <v>2</v>
      </c>
      <c r="D35" s="160">
        <v>2</v>
      </c>
      <c r="E35" s="168">
        <f t="shared" ref="E35:E40" si="5">(D35/B35)</f>
        <v>1</v>
      </c>
      <c r="F35" s="220" t="s">
        <v>177</v>
      </c>
      <c r="G35" s="178">
        <v>2</v>
      </c>
      <c r="H35" s="139">
        <v>2</v>
      </c>
      <c r="I35" s="140">
        <f t="shared" si="0"/>
        <v>1</v>
      </c>
      <c r="J35" s="130" t="s">
        <v>95</v>
      </c>
    </row>
    <row r="36" spans="1:10" ht="36.75" thickBot="1" x14ac:dyDescent="0.3">
      <c r="A36" s="130" t="s">
        <v>23</v>
      </c>
      <c r="B36" s="166">
        <v>2</v>
      </c>
      <c r="C36" s="127">
        <v>2</v>
      </c>
      <c r="D36" s="160">
        <v>2</v>
      </c>
      <c r="E36" s="168">
        <f t="shared" si="5"/>
        <v>1</v>
      </c>
      <c r="F36" s="204" t="s">
        <v>178</v>
      </c>
      <c r="G36" s="178">
        <v>2</v>
      </c>
      <c r="H36" s="139">
        <v>2</v>
      </c>
      <c r="I36" s="140">
        <f t="shared" si="0"/>
        <v>1</v>
      </c>
      <c r="J36" s="130" t="s">
        <v>96</v>
      </c>
    </row>
    <row r="37" spans="1:10" ht="48.75" thickBot="1" x14ac:dyDescent="0.3">
      <c r="A37" s="130" t="s">
        <v>24</v>
      </c>
      <c r="B37" s="166">
        <v>2</v>
      </c>
      <c r="C37" s="127">
        <v>2</v>
      </c>
      <c r="D37" s="160">
        <v>2</v>
      </c>
      <c r="E37" s="168">
        <f t="shared" si="5"/>
        <v>1</v>
      </c>
      <c r="F37" s="201" t="s">
        <v>179</v>
      </c>
      <c r="G37" s="178">
        <v>2</v>
      </c>
      <c r="H37" s="139">
        <v>2</v>
      </c>
      <c r="I37" s="140">
        <f t="shared" si="0"/>
        <v>1</v>
      </c>
      <c r="J37" s="130" t="s">
        <v>155</v>
      </c>
    </row>
    <row r="38" spans="1:10" ht="36.75" thickBot="1" x14ac:dyDescent="0.3">
      <c r="A38" s="130" t="s">
        <v>25</v>
      </c>
      <c r="B38" s="166">
        <v>2</v>
      </c>
      <c r="C38" s="127">
        <v>2</v>
      </c>
      <c r="D38" s="160">
        <v>2</v>
      </c>
      <c r="E38" s="168">
        <f t="shared" si="5"/>
        <v>1</v>
      </c>
      <c r="F38" s="202" t="s">
        <v>180</v>
      </c>
      <c r="G38" s="178">
        <v>2</v>
      </c>
      <c r="H38" s="139">
        <v>2</v>
      </c>
      <c r="I38" s="140">
        <f t="shared" si="0"/>
        <v>1</v>
      </c>
      <c r="J38" s="130" t="s">
        <v>500</v>
      </c>
    </row>
    <row r="39" spans="1:10" ht="36.75" thickBot="1" x14ac:dyDescent="0.3">
      <c r="A39" s="130" t="s">
        <v>26</v>
      </c>
      <c r="B39" s="166">
        <v>2</v>
      </c>
      <c r="C39" s="127">
        <v>2</v>
      </c>
      <c r="D39" s="160">
        <v>2</v>
      </c>
      <c r="E39" s="168">
        <f t="shared" si="5"/>
        <v>1</v>
      </c>
      <c r="F39" s="201" t="s">
        <v>822</v>
      </c>
      <c r="G39" s="178">
        <v>2</v>
      </c>
      <c r="H39" s="139">
        <v>2</v>
      </c>
      <c r="I39" s="140">
        <f t="shared" si="0"/>
        <v>1</v>
      </c>
      <c r="J39" s="360" t="s">
        <v>843</v>
      </c>
    </row>
    <row r="40" spans="1:10" ht="60.75" thickBot="1" x14ac:dyDescent="0.3">
      <c r="A40" s="130" t="s">
        <v>27</v>
      </c>
      <c r="B40" s="166">
        <v>2</v>
      </c>
      <c r="C40" s="127">
        <v>2</v>
      </c>
      <c r="D40" s="160">
        <v>2</v>
      </c>
      <c r="E40" s="168">
        <f t="shared" si="5"/>
        <v>1</v>
      </c>
      <c r="F40" s="216" t="s">
        <v>823</v>
      </c>
      <c r="G40" s="178">
        <v>2</v>
      </c>
      <c r="H40" s="139">
        <v>2</v>
      </c>
      <c r="I40" s="140">
        <f t="shared" si="0"/>
        <v>1</v>
      </c>
      <c r="J40" s="130" t="s">
        <v>844</v>
      </c>
    </row>
    <row r="41" spans="1:10" s="141" customFormat="1" ht="32.25" thickBot="1" x14ac:dyDescent="0.3">
      <c r="A41" s="147" t="s">
        <v>28</v>
      </c>
      <c r="B41" s="148">
        <v>8</v>
      </c>
      <c r="C41" s="148">
        <f>SUM(C42:C45)</f>
        <v>8</v>
      </c>
      <c r="D41" s="148">
        <f>SUM(D42:D45)</f>
        <v>7</v>
      </c>
      <c r="E41" s="149">
        <f>(D41/B41)</f>
        <v>0.875</v>
      </c>
      <c r="F41" s="216"/>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216" t="s">
        <v>182</v>
      </c>
      <c r="G42" s="178">
        <v>2</v>
      </c>
      <c r="H42" s="139">
        <v>2</v>
      </c>
      <c r="I42" s="140">
        <f t="shared" si="0"/>
        <v>1</v>
      </c>
      <c r="J42" s="130" t="s">
        <v>547</v>
      </c>
    </row>
    <row r="43" spans="1:10" ht="36.75" thickBot="1" x14ac:dyDescent="0.3">
      <c r="A43" s="130" t="s">
        <v>30</v>
      </c>
      <c r="B43" s="166">
        <v>2</v>
      </c>
      <c r="C43" s="127">
        <v>2</v>
      </c>
      <c r="D43" s="160">
        <v>1</v>
      </c>
      <c r="E43" s="168">
        <f t="shared" si="6"/>
        <v>0.5</v>
      </c>
      <c r="F43" s="189" t="s">
        <v>824</v>
      </c>
      <c r="G43" s="178">
        <v>1</v>
      </c>
      <c r="H43" s="139">
        <v>1</v>
      </c>
      <c r="I43" s="140">
        <f t="shared" si="0"/>
        <v>0.5</v>
      </c>
      <c r="J43" s="130" t="s">
        <v>577</v>
      </c>
    </row>
    <row r="44" spans="1:10" ht="48.75" thickBot="1" x14ac:dyDescent="0.3">
      <c r="A44" s="130" t="s">
        <v>31</v>
      </c>
      <c r="B44" s="166">
        <v>2</v>
      </c>
      <c r="C44" s="127">
        <v>2</v>
      </c>
      <c r="D44" s="160">
        <v>2</v>
      </c>
      <c r="E44" s="168">
        <f t="shared" si="6"/>
        <v>1</v>
      </c>
      <c r="F44" s="202" t="s">
        <v>182</v>
      </c>
      <c r="G44" s="178">
        <v>2</v>
      </c>
      <c r="H44" s="139">
        <v>2</v>
      </c>
      <c r="I44" s="140">
        <f t="shared" si="0"/>
        <v>1</v>
      </c>
      <c r="J44" s="130" t="s">
        <v>103</v>
      </c>
    </row>
    <row r="45" spans="1:10" ht="48.75" thickBot="1" x14ac:dyDescent="0.3">
      <c r="A45" s="130" t="s">
        <v>32</v>
      </c>
      <c r="B45" s="166">
        <v>2</v>
      </c>
      <c r="C45" s="127">
        <v>2</v>
      </c>
      <c r="D45" s="160">
        <v>2</v>
      </c>
      <c r="E45" s="168">
        <f t="shared" si="6"/>
        <v>1</v>
      </c>
      <c r="F45" s="189" t="s">
        <v>182</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204" t="s">
        <v>161</v>
      </c>
      <c r="G47" s="178">
        <v>2</v>
      </c>
      <c r="H47" s="139">
        <v>2</v>
      </c>
      <c r="I47" s="140">
        <f t="shared" si="0"/>
        <v>1</v>
      </c>
      <c r="J47" s="244" t="s">
        <v>549</v>
      </c>
    </row>
    <row r="48" spans="1:10" ht="60.75" thickBot="1" x14ac:dyDescent="0.3">
      <c r="A48" s="130" t="s">
        <v>34</v>
      </c>
      <c r="B48" s="166">
        <v>2</v>
      </c>
      <c r="C48" s="127">
        <v>2</v>
      </c>
      <c r="D48" s="160">
        <v>2</v>
      </c>
      <c r="E48" s="168">
        <f t="shared" si="7"/>
        <v>1</v>
      </c>
      <c r="F48" s="189" t="s">
        <v>161</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04" t="s">
        <v>162</v>
      </c>
      <c r="G50" s="178">
        <v>2</v>
      </c>
      <c r="H50" s="139">
        <v>2</v>
      </c>
      <c r="I50" s="140">
        <f t="shared" si="0"/>
        <v>1</v>
      </c>
      <c r="J50" s="130" t="s">
        <v>162</v>
      </c>
    </row>
    <row r="51" spans="1:10" ht="28.5" thickBot="1" x14ac:dyDescent="0.3">
      <c r="A51" s="128" t="s">
        <v>36</v>
      </c>
      <c r="B51" s="166">
        <v>2</v>
      </c>
      <c r="C51" s="127">
        <v>2</v>
      </c>
      <c r="D51" s="160">
        <v>2</v>
      </c>
      <c r="E51" s="168">
        <f t="shared" si="8"/>
        <v>1</v>
      </c>
      <c r="F51" s="204" t="s">
        <v>163</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2</v>
      </c>
      <c r="H52" s="148">
        <f>SUM(H53:H54)</f>
        <v>2</v>
      </c>
      <c r="I52" s="150">
        <f t="shared" si="0"/>
        <v>0.5</v>
      </c>
      <c r="J52" s="172" t="str">
        <f>IF(I52&gt;=0.5,"Đạt","Không đạt")</f>
        <v>Đạt</v>
      </c>
    </row>
    <row r="53" spans="1:10" ht="48.75" thickBot="1" x14ac:dyDescent="0.3">
      <c r="A53" s="130" t="s">
        <v>37</v>
      </c>
      <c r="B53" s="166">
        <v>2</v>
      </c>
      <c r="C53" s="127">
        <v>2</v>
      </c>
      <c r="D53" s="160">
        <v>2</v>
      </c>
      <c r="E53" s="168">
        <f t="shared" ref="E53:E54" si="9">(D53/B53)</f>
        <v>1</v>
      </c>
      <c r="F53" s="202" t="s">
        <v>825</v>
      </c>
      <c r="G53" s="178">
        <v>0</v>
      </c>
      <c r="H53" s="139">
        <v>0</v>
      </c>
      <c r="I53" s="140">
        <f t="shared" si="0"/>
        <v>0</v>
      </c>
      <c r="J53" s="361" t="s">
        <v>579</v>
      </c>
    </row>
    <row r="54" spans="1:10" ht="108.75" thickBot="1" x14ac:dyDescent="0.3">
      <c r="A54" s="130" t="s">
        <v>38</v>
      </c>
      <c r="B54" s="166">
        <v>2</v>
      </c>
      <c r="C54" s="127">
        <v>2</v>
      </c>
      <c r="D54" s="160">
        <v>2</v>
      </c>
      <c r="E54" s="168">
        <f t="shared" si="9"/>
        <v>1</v>
      </c>
      <c r="F54" s="201" t="s">
        <v>826</v>
      </c>
      <c r="G54" s="178">
        <v>2</v>
      </c>
      <c r="H54" s="139">
        <v>2</v>
      </c>
      <c r="I54" s="140">
        <f t="shared" si="0"/>
        <v>1</v>
      </c>
      <c r="J54" s="130" t="s">
        <v>845</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2</v>
      </c>
      <c r="E56" s="168">
        <f t="shared" ref="E56:E59" si="10">(D56/B56)</f>
        <v>1</v>
      </c>
      <c r="F56" s="220" t="s">
        <v>827</v>
      </c>
      <c r="G56" s="178">
        <v>2</v>
      </c>
      <c r="H56" s="139">
        <v>2</v>
      </c>
      <c r="I56" s="140">
        <f t="shared" si="0"/>
        <v>1</v>
      </c>
      <c r="J56" s="130" t="s">
        <v>581</v>
      </c>
    </row>
    <row r="57" spans="1:10" ht="48.75" customHeight="1" thickBot="1" x14ac:dyDescent="0.3">
      <c r="A57" s="130" t="s">
        <v>40</v>
      </c>
      <c r="B57" s="166">
        <v>2</v>
      </c>
      <c r="C57" s="127">
        <v>2</v>
      </c>
      <c r="D57" s="160">
        <v>2</v>
      </c>
      <c r="E57" s="168">
        <f t="shared" si="10"/>
        <v>1</v>
      </c>
      <c r="F57" s="240" t="s">
        <v>828</v>
      </c>
      <c r="G57" s="178">
        <v>2</v>
      </c>
      <c r="H57" s="139">
        <v>2</v>
      </c>
      <c r="I57" s="140">
        <f t="shared" si="0"/>
        <v>1</v>
      </c>
      <c r="J57" s="130" t="s">
        <v>581</v>
      </c>
    </row>
    <row r="58" spans="1:10" ht="36.75" thickBot="1" x14ac:dyDescent="0.3">
      <c r="A58" s="130" t="s">
        <v>41</v>
      </c>
      <c r="B58" s="166">
        <v>2</v>
      </c>
      <c r="C58" s="127">
        <v>2</v>
      </c>
      <c r="D58" s="160">
        <v>2</v>
      </c>
      <c r="E58" s="168">
        <f t="shared" si="10"/>
        <v>1</v>
      </c>
      <c r="F58" s="202" t="s">
        <v>829</v>
      </c>
      <c r="G58" s="178">
        <v>1</v>
      </c>
      <c r="H58" s="139">
        <v>1</v>
      </c>
      <c r="I58" s="140">
        <f t="shared" si="0"/>
        <v>0.5</v>
      </c>
      <c r="J58" s="130" t="s">
        <v>581</v>
      </c>
    </row>
    <row r="59" spans="1:10" ht="48.75" thickBot="1" x14ac:dyDescent="0.3">
      <c r="A59" s="130" t="s">
        <v>42</v>
      </c>
      <c r="B59" s="166">
        <v>2</v>
      </c>
      <c r="C59" s="127">
        <v>2</v>
      </c>
      <c r="D59" s="160">
        <v>2</v>
      </c>
      <c r="E59" s="168">
        <f t="shared" si="10"/>
        <v>1</v>
      </c>
      <c r="F59" s="202" t="s">
        <v>830</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202" t="s">
        <v>831</v>
      </c>
      <c r="G61" s="178">
        <v>2</v>
      </c>
      <c r="H61" s="139">
        <v>2</v>
      </c>
      <c r="I61" s="140">
        <f t="shared" si="0"/>
        <v>1</v>
      </c>
      <c r="J61" s="130" t="s">
        <v>113</v>
      </c>
    </row>
    <row r="62" spans="1:10" ht="36.75" thickBot="1" x14ac:dyDescent="0.3">
      <c r="A62" s="130" t="s">
        <v>44</v>
      </c>
      <c r="B62" s="166">
        <v>2</v>
      </c>
      <c r="C62" s="138">
        <v>2</v>
      </c>
      <c r="D62" s="160">
        <v>2</v>
      </c>
      <c r="E62" s="168">
        <f t="shared" si="11"/>
        <v>1</v>
      </c>
      <c r="F62" s="221" t="s">
        <v>166</v>
      </c>
      <c r="G62" s="178">
        <v>1</v>
      </c>
      <c r="H62" s="139">
        <v>1</v>
      </c>
      <c r="I62" s="140">
        <f t="shared" si="0"/>
        <v>0.5</v>
      </c>
      <c r="J62" s="130"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3</v>
      </c>
      <c r="H63" s="148">
        <f>SUM(H64:H65)</f>
        <v>3</v>
      </c>
      <c r="I63" s="150">
        <f t="shared" si="0"/>
        <v>0.75</v>
      </c>
      <c r="J63" s="148" t="str">
        <f>IF(I63&gt;=0.5,"Đạt","Không đạt")</f>
        <v>Đạt</v>
      </c>
    </row>
    <row r="64" spans="1:10" ht="84.75" thickBot="1" x14ac:dyDescent="0.3">
      <c r="A64" s="133" t="s">
        <v>45</v>
      </c>
      <c r="B64" s="166">
        <v>2</v>
      </c>
      <c r="C64" s="138">
        <v>2</v>
      </c>
      <c r="D64" s="160">
        <v>1</v>
      </c>
      <c r="E64" s="168">
        <f t="shared" ref="E64:E65" si="12">(D64/B64)</f>
        <v>0.5</v>
      </c>
      <c r="F64" s="204" t="s">
        <v>167</v>
      </c>
      <c r="G64" s="178">
        <v>1</v>
      </c>
      <c r="H64" s="139">
        <v>1</v>
      </c>
      <c r="I64" s="140">
        <f t="shared" si="0"/>
        <v>0.5</v>
      </c>
      <c r="J64" s="130" t="s">
        <v>113</v>
      </c>
    </row>
    <row r="65" spans="1:10" ht="108.75" thickBot="1" x14ac:dyDescent="0.3">
      <c r="A65" s="133" t="s">
        <v>46</v>
      </c>
      <c r="B65" s="166">
        <v>2</v>
      </c>
      <c r="C65" s="138">
        <v>2</v>
      </c>
      <c r="D65" s="160">
        <v>1</v>
      </c>
      <c r="E65" s="168">
        <f t="shared" si="12"/>
        <v>0.5</v>
      </c>
      <c r="F65" s="202" t="s">
        <v>832</v>
      </c>
      <c r="G65" s="178">
        <v>2</v>
      </c>
      <c r="H65" s="139">
        <v>2</v>
      </c>
      <c r="I65" s="140">
        <f t="shared" si="0"/>
        <v>1</v>
      </c>
      <c r="J65" s="130" t="s">
        <v>846</v>
      </c>
    </row>
    <row r="66" spans="1:10" s="141" customFormat="1" ht="63.75" thickBot="1" x14ac:dyDescent="0.3">
      <c r="A66" s="153" t="s">
        <v>47</v>
      </c>
      <c r="B66" s="145">
        <f>SUM(B67,B72,B75)</f>
        <v>16</v>
      </c>
      <c r="C66" s="145">
        <f>SUM(C67,C72,C75)</f>
        <v>16</v>
      </c>
      <c r="D66" s="145">
        <f>SUM(D67,D72,D75)</f>
        <v>12</v>
      </c>
      <c r="E66" s="146">
        <f>(D66/B66)</f>
        <v>0.75</v>
      </c>
      <c r="F66" s="164" t="str">
        <f>IF(E66&gt;=0.5,"Đạt","Không đạt")</f>
        <v>Đạt</v>
      </c>
      <c r="G66" s="145">
        <f>SUM(G67,G72,G75)</f>
        <v>15</v>
      </c>
      <c r="H66" s="145">
        <f>SUM(H67,H72,H75)</f>
        <v>15</v>
      </c>
      <c r="I66" s="146">
        <f t="shared" si="0"/>
        <v>0.9375</v>
      </c>
      <c r="J66" s="164" t="str">
        <f>IF(I66&gt;=0.5,"Đạt","Không đạt")</f>
        <v>Đạt</v>
      </c>
    </row>
    <row r="67" spans="1:10" s="141" customFormat="1" ht="32.25" thickBot="1" x14ac:dyDescent="0.3">
      <c r="A67" s="152" t="s">
        <v>48</v>
      </c>
      <c r="B67" s="148">
        <f>SUM(B68:B71)</f>
        <v>8</v>
      </c>
      <c r="C67" s="148">
        <f>SUM(C68:C71)</f>
        <v>8</v>
      </c>
      <c r="D67" s="148">
        <f>SUM(D68:D71)</f>
        <v>4</v>
      </c>
      <c r="E67" s="149">
        <f>(D67/B67)</f>
        <v>0.5</v>
      </c>
      <c r="F67" s="148" t="str">
        <f>IF(E67&gt;=0.5,"Đạt","Không đạt")</f>
        <v>Đạt</v>
      </c>
      <c r="G67" s="148">
        <f>SUM(G68:G71)</f>
        <v>7</v>
      </c>
      <c r="H67" s="148">
        <f>SUM(H68:H71)</f>
        <v>7</v>
      </c>
      <c r="I67" s="150">
        <f t="shared" si="0"/>
        <v>0.875</v>
      </c>
      <c r="J67" s="148" t="str">
        <f>IF(I67&gt;=0.5,"Đạt","Không đạt")</f>
        <v>Đạt</v>
      </c>
    </row>
    <row r="68" spans="1:10" ht="72.75" thickBot="1" x14ac:dyDescent="0.3">
      <c r="A68" s="133" t="s">
        <v>49</v>
      </c>
      <c r="B68" s="166">
        <v>2</v>
      </c>
      <c r="C68" s="138">
        <v>2</v>
      </c>
      <c r="D68" s="160">
        <v>2</v>
      </c>
      <c r="E68" s="168">
        <f t="shared" ref="E68:E71" si="13">(D68/B68)</f>
        <v>1</v>
      </c>
      <c r="F68" s="204" t="s">
        <v>168</v>
      </c>
      <c r="G68" s="178">
        <v>2</v>
      </c>
      <c r="H68" s="139">
        <v>2</v>
      </c>
      <c r="I68" s="140">
        <f t="shared" si="0"/>
        <v>1</v>
      </c>
      <c r="J68" s="130" t="s">
        <v>585</v>
      </c>
    </row>
    <row r="69" spans="1:10" ht="16.5" thickBot="1" x14ac:dyDescent="0.3">
      <c r="A69" s="133" t="s">
        <v>50</v>
      </c>
      <c r="B69" s="166">
        <v>2</v>
      </c>
      <c r="C69" s="138">
        <v>2</v>
      </c>
      <c r="D69" s="160">
        <v>0</v>
      </c>
      <c r="E69" s="168">
        <f t="shared" si="13"/>
        <v>0</v>
      </c>
      <c r="F69" s="175"/>
      <c r="G69" s="178">
        <v>1</v>
      </c>
      <c r="H69" s="139">
        <v>1</v>
      </c>
      <c r="I69" s="140">
        <f t="shared" si="0"/>
        <v>0.5</v>
      </c>
      <c r="J69" s="130" t="s">
        <v>685</v>
      </c>
    </row>
    <row r="70" spans="1:10" ht="48.75" thickBot="1" x14ac:dyDescent="0.3">
      <c r="A70" s="133" t="s">
        <v>51</v>
      </c>
      <c r="B70" s="166">
        <v>2</v>
      </c>
      <c r="C70" s="138">
        <v>2</v>
      </c>
      <c r="D70" s="160">
        <v>1</v>
      </c>
      <c r="E70" s="168">
        <f t="shared" si="13"/>
        <v>0.5</v>
      </c>
      <c r="F70" s="220" t="s">
        <v>833</v>
      </c>
      <c r="G70" s="178">
        <v>2</v>
      </c>
      <c r="H70" s="139">
        <v>2</v>
      </c>
      <c r="I70" s="140">
        <f t="shared" si="0"/>
        <v>1</v>
      </c>
      <c r="J70" s="130" t="s">
        <v>847</v>
      </c>
    </row>
    <row r="71" spans="1:10" ht="72.75" thickBot="1" x14ac:dyDescent="0.3">
      <c r="A71" s="133" t="s">
        <v>52</v>
      </c>
      <c r="B71" s="166">
        <v>2</v>
      </c>
      <c r="C71" s="138">
        <v>2</v>
      </c>
      <c r="D71" s="160">
        <v>1</v>
      </c>
      <c r="E71" s="168">
        <f t="shared" si="13"/>
        <v>0.5</v>
      </c>
      <c r="F71" s="202" t="s">
        <v>834</v>
      </c>
      <c r="G71" s="178">
        <v>2</v>
      </c>
      <c r="H71" s="139">
        <v>2</v>
      </c>
      <c r="I71" s="140">
        <f t="shared" si="0"/>
        <v>1</v>
      </c>
      <c r="J71" s="130" t="s">
        <v>588</v>
      </c>
    </row>
    <row r="72" spans="1:10" s="141" customFormat="1" ht="48" thickBot="1" x14ac:dyDescent="0.3">
      <c r="A72" s="152" t="s">
        <v>63</v>
      </c>
      <c r="B72" s="148">
        <f>SUM(B73:B74)</f>
        <v>4</v>
      </c>
      <c r="C72" s="148">
        <f>SUM(C73:C74)</f>
        <v>4</v>
      </c>
      <c r="D72" s="148">
        <f>SUM(D73:D74)</f>
        <v>4</v>
      </c>
      <c r="E72" s="149">
        <f>(D72/B72)</f>
        <v>1</v>
      </c>
      <c r="F72" s="148" t="str">
        <f>IF(E72&gt;=0.5,"Đạt","Không đạt")</f>
        <v>Đạt</v>
      </c>
      <c r="G72" s="148">
        <f>SUM(G73:G74)</f>
        <v>4</v>
      </c>
      <c r="H72" s="148">
        <f>SUM(H73:H74)</f>
        <v>4</v>
      </c>
      <c r="I72" s="150">
        <f t="shared" si="0"/>
        <v>1</v>
      </c>
      <c r="J72" s="148" t="str">
        <f>IF(I72&gt;=0.5,"Đạt","Không đạt")</f>
        <v>Đạt</v>
      </c>
    </row>
    <row r="73" spans="1:10" ht="36.75" thickBot="1" x14ac:dyDescent="0.3">
      <c r="A73" s="133" t="s">
        <v>53</v>
      </c>
      <c r="B73" s="166">
        <v>2</v>
      </c>
      <c r="C73" s="138">
        <v>2</v>
      </c>
      <c r="D73" s="160">
        <v>2</v>
      </c>
      <c r="E73" s="168">
        <f t="shared" ref="E73:E74" si="14">(D73/B73)</f>
        <v>1</v>
      </c>
      <c r="F73" s="201" t="s">
        <v>835</v>
      </c>
      <c r="G73" s="178">
        <v>2</v>
      </c>
      <c r="H73" s="139">
        <v>2</v>
      </c>
      <c r="I73" s="140">
        <f t="shared" si="0"/>
        <v>1</v>
      </c>
      <c r="J73" s="130" t="s">
        <v>848</v>
      </c>
    </row>
    <row r="74" spans="1:10" ht="36.75" thickBot="1" x14ac:dyDescent="0.3">
      <c r="A74" s="133" t="s">
        <v>54</v>
      </c>
      <c r="B74" s="166">
        <v>2</v>
      </c>
      <c r="C74" s="138">
        <v>2</v>
      </c>
      <c r="D74" s="160">
        <v>2</v>
      </c>
      <c r="E74" s="168">
        <f t="shared" si="14"/>
        <v>1</v>
      </c>
      <c r="F74" s="201" t="s">
        <v>836</v>
      </c>
      <c r="G74" s="178">
        <v>2</v>
      </c>
      <c r="H74" s="139">
        <v>2</v>
      </c>
      <c r="I74" s="140">
        <f t="shared" si="0"/>
        <v>1</v>
      </c>
      <c r="J74" s="130" t="s">
        <v>849</v>
      </c>
    </row>
    <row r="75" spans="1:10" s="141" customFormat="1" ht="32.25" thickBot="1" x14ac:dyDescent="0.3">
      <c r="A75" s="152" t="s">
        <v>62</v>
      </c>
      <c r="B75" s="148">
        <f>SUM(B76:B77)</f>
        <v>4</v>
      </c>
      <c r="C75" s="148">
        <f>SUM(C76:C77)</f>
        <v>4</v>
      </c>
      <c r="D75" s="148">
        <f>SUM(D76:D77)</f>
        <v>4</v>
      </c>
      <c r="E75" s="149">
        <f>(D75/B75)</f>
        <v>1</v>
      </c>
      <c r="F75" s="148" t="str">
        <f>IF(E75&gt;=0.5,"Đạt","Không đạt")</f>
        <v>Đạt</v>
      </c>
      <c r="G75" s="148">
        <f>SUM(G76:G77)</f>
        <v>4</v>
      </c>
      <c r="H75" s="148">
        <f>SUM(H76:H77)</f>
        <v>4</v>
      </c>
      <c r="I75" s="150">
        <f t="shared" si="0"/>
        <v>1</v>
      </c>
      <c r="J75" s="148" t="str">
        <f>IF(I75&gt;=0.5,"Đạt","Không đạt")</f>
        <v>Đạt</v>
      </c>
    </row>
    <row r="76" spans="1:10" ht="24.75" customHeight="1" thickBot="1" x14ac:dyDescent="0.3">
      <c r="A76" s="133" t="s">
        <v>55</v>
      </c>
      <c r="B76" s="166">
        <v>2</v>
      </c>
      <c r="C76" s="138">
        <v>2</v>
      </c>
      <c r="D76" s="160">
        <v>2</v>
      </c>
      <c r="E76" s="168">
        <f t="shared" ref="E76:E77" si="15">(D76/B76)</f>
        <v>1</v>
      </c>
      <c r="F76" s="204" t="s">
        <v>212</v>
      </c>
      <c r="G76" s="178">
        <v>2</v>
      </c>
      <c r="H76" s="139">
        <v>2</v>
      </c>
      <c r="I76" s="140">
        <f t="shared" si="0"/>
        <v>1</v>
      </c>
      <c r="J76" s="130" t="s">
        <v>850</v>
      </c>
    </row>
    <row r="77" spans="1:10" ht="37.5" thickBot="1" x14ac:dyDescent="0.3">
      <c r="A77" s="133" t="s">
        <v>56</v>
      </c>
      <c r="B77" s="166">
        <v>2</v>
      </c>
      <c r="C77" s="138">
        <v>2</v>
      </c>
      <c r="D77" s="160">
        <v>2</v>
      </c>
      <c r="E77" s="168">
        <f t="shared" si="15"/>
        <v>1</v>
      </c>
      <c r="F77" s="201" t="s">
        <v>837</v>
      </c>
      <c r="G77" s="178">
        <v>2</v>
      </c>
      <c r="H77" s="139">
        <v>2</v>
      </c>
      <c r="I77" s="140">
        <f t="shared" si="0"/>
        <v>1</v>
      </c>
      <c r="J77" s="130" t="s">
        <v>851</v>
      </c>
    </row>
    <row r="78" spans="1:10" ht="16.5" thickBot="1" x14ac:dyDescent="0.3">
      <c r="A78" s="134" t="s">
        <v>57</v>
      </c>
      <c r="B78" s="165">
        <f>SUM(B16,B30,B66)</f>
        <v>88</v>
      </c>
      <c r="C78" s="129">
        <f>SUM(C16,C30,C66)</f>
        <v>88</v>
      </c>
      <c r="D78" s="136">
        <f>SUM(D16,D30,D66)</f>
        <v>78</v>
      </c>
      <c r="E78" s="176">
        <f>(D78/B78)</f>
        <v>0.88636363636363635</v>
      </c>
      <c r="F78" s="127"/>
      <c r="G78" s="177">
        <f>SUM(G16,G30,G66)</f>
        <v>78</v>
      </c>
      <c r="H78" s="136">
        <f>SUM(H16,H30,H66)</f>
        <v>78</v>
      </c>
      <c r="I78" s="176">
        <f t="shared" si="0"/>
        <v>0.88636363636363635</v>
      </c>
      <c r="J78" s="127"/>
    </row>
    <row r="79" spans="1:10" ht="16.5" thickBot="1" x14ac:dyDescent="0.3">
      <c r="A79" s="134" t="s">
        <v>58</v>
      </c>
      <c r="B79" s="165">
        <v>100</v>
      </c>
      <c r="C79" s="129">
        <f>(C78*B79)/B78</f>
        <v>100</v>
      </c>
      <c r="D79" s="137">
        <f>(D78*B79)/B78</f>
        <v>88.63636363636364</v>
      </c>
      <c r="E79" s="176">
        <f>(D79/B79)</f>
        <v>0.88636363636363635</v>
      </c>
      <c r="F79" s="127"/>
      <c r="G79" s="179">
        <f>(G78/B78)*100</f>
        <v>88.63636363636364</v>
      </c>
      <c r="H79" s="137">
        <f>(H78*B79)/B78</f>
        <v>88.63636363636364</v>
      </c>
      <c r="I79" s="176">
        <f t="shared" si="0"/>
        <v>0.88636363636363635</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95" t="s">
        <v>838</v>
      </c>
      <c r="B82" s="396"/>
      <c r="C82" s="396"/>
      <c r="D82" s="396"/>
      <c r="E82" s="396"/>
      <c r="H82" s="397" t="s">
        <v>75</v>
      </c>
      <c r="I82" s="398"/>
      <c r="J82" s="398"/>
    </row>
    <row r="86" spans="1:10" ht="15.6" customHeight="1" x14ac:dyDescent="0.25">
      <c r="A86" s="394" t="s">
        <v>839</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04A09601-9DE3-4CB4-82A5-BCDEC3B389F6}"/>
    <hyperlink ref="A28" r:id="rId2" display="https://thuvienphapluat.vn/phap-luat/tim-van-ban.aspx?keyword=03/2014/TT-BTTTT&amp;area=2&amp;type=0&amp;match=False&amp;vc=True&amp;lan=1" xr:uid="{4D8B287D-52E9-4CBE-A7D1-CFCF8E25A5B5}"/>
  </hyperlinks>
  <pageMargins left="0.7" right="0.7" top="0.75" bottom="0.75" header="0.3" footer="0.3"/>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1FB39-8E64-4275-8A2F-B28B74F601E4}">
  <sheetPr codeName="Sheet12"/>
  <dimension ref="A6:M89"/>
  <sheetViews>
    <sheetView topLeftCell="A73" workbookViewId="0">
      <selection activeCell="J77" sqref="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406" t="s">
        <v>216</v>
      </c>
      <c r="B8" s="406"/>
      <c r="C8" s="406"/>
      <c r="D8" s="406"/>
      <c r="E8" s="406"/>
      <c r="F8" s="406"/>
      <c r="G8" s="406"/>
      <c r="H8" s="406"/>
      <c r="I8" s="406"/>
      <c r="J8" s="406"/>
      <c r="K8" s="406"/>
    </row>
    <row r="9" spans="1:13" ht="16.5" x14ac:dyDescent="0.25">
      <c r="A9" s="406" t="s">
        <v>192</v>
      </c>
      <c r="B9" s="406"/>
      <c r="C9" s="406"/>
      <c r="D9" s="406"/>
      <c r="E9" s="406"/>
      <c r="F9" s="406"/>
      <c r="G9" s="406"/>
      <c r="H9" s="406"/>
      <c r="I9" s="406"/>
      <c r="J9" s="406"/>
      <c r="K9" s="406"/>
    </row>
    <row r="10" spans="1:13" ht="16.5" x14ac:dyDescent="0.25">
      <c r="A10" s="406" t="s">
        <v>193</v>
      </c>
      <c r="B10" s="406"/>
      <c r="C10" s="406"/>
      <c r="D10" s="406"/>
      <c r="E10" s="406"/>
      <c r="F10" s="406"/>
      <c r="G10" s="406"/>
      <c r="H10" s="406"/>
      <c r="I10" s="406"/>
      <c r="J10" s="406"/>
      <c r="K10" s="406"/>
    </row>
    <row r="11" spans="1:13" ht="20.45" customHeight="1" x14ac:dyDescent="0.25">
      <c r="A11" s="406" t="s">
        <v>194</v>
      </c>
      <c r="B11" s="406"/>
      <c r="C11" s="406"/>
      <c r="D11" s="406"/>
      <c r="E11" s="406"/>
      <c r="F11" s="406"/>
      <c r="G11" s="406"/>
      <c r="H11" s="406"/>
      <c r="I11" s="406"/>
      <c r="J11" s="406"/>
      <c r="K11" s="406"/>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19</v>
      </c>
      <c r="E16" s="146">
        <f>(D16/B16)</f>
        <v>0.95</v>
      </c>
      <c r="F16" s="164" t="str">
        <f>IF(E16&gt;=0.5,"Đạt","Không đạt")</f>
        <v>Đạt</v>
      </c>
      <c r="G16" s="145">
        <f>SUM(G17,G24,G27)</f>
        <v>8</v>
      </c>
      <c r="H16" s="145">
        <f>SUM(H17,H24,H27)</f>
        <v>6</v>
      </c>
      <c r="I16" s="146">
        <f t="shared" ref="I16:I79" si="0">(H16/B16)</f>
        <v>0.3</v>
      </c>
      <c r="J16" s="164" t="str">
        <f>IF(I16&gt;=0.5,"Đạt","Không đạt")</f>
        <v>Không 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6</v>
      </c>
      <c r="H17" s="148">
        <f>SUM(H18:H23)</f>
        <v>6</v>
      </c>
      <c r="I17" s="150">
        <f t="shared" si="0"/>
        <v>0.5</v>
      </c>
      <c r="J17" s="148" t="str">
        <f>IF(I17&gt;=0.5,"Đạt","Không đạt")</f>
        <v>Đạt</v>
      </c>
    </row>
    <row r="18" spans="1:10" ht="172.5" thickBot="1" x14ac:dyDescent="0.3">
      <c r="A18" s="128" t="s">
        <v>6</v>
      </c>
      <c r="B18" s="166">
        <v>2</v>
      </c>
      <c r="C18" s="127">
        <v>2</v>
      </c>
      <c r="D18" s="160">
        <v>2</v>
      </c>
      <c r="E18" s="168">
        <f>(D18/B18)</f>
        <v>1</v>
      </c>
      <c r="F18" s="209" t="s">
        <v>217</v>
      </c>
      <c r="G18" s="178">
        <v>2</v>
      </c>
      <c r="H18" s="139">
        <v>2</v>
      </c>
      <c r="I18" s="140">
        <f t="shared" si="0"/>
        <v>1</v>
      </c>
      <c r="J18" s="243" t="s">
        <v>472</v>
      </c>
    </row>
    <row r="19" spans="1:10" ht="120.75" thickBot="1" x14ac:dyDescent="0.3">
      <c r="A19" s="130" t="s">
        <v>7</v>
      </c>
      <c r="B19" s="166">
        <v>2</v>
      </c>
      <c r="C19" s="127">
        <v>2</v>
      </c>
      <c r="D19" s="160">
        <v>2</v>
      </c>
      <c r="E19" s="168">
        <f t="shared" ref="E19:E23" si="1">(D19/B19)</f>
        <v>1</v>
      </c>
      <c r="F19" s="210" t="s">
        <v>218</v>
      </c>
      <c r="G19" s="178">
        <v>2</v>
      </c>
      <c r="H19" s="139">
        <v>2</v>
      </c>
      <c r="I19" s="140">
        <f t="shared" si="0"/>
        <v>1</v>
      </c>
      <c r="J19" s="246" t="s">
        <v>488</v>
      </c>
    </row>
    <row r="20" spans="1:10" ht="96.75" thickBot="1" x14ac:dyDescent="0.3">
      <c r="A20" s="130" t="s">
        <v>8</v>
      </c>
      <c r="B20" s="166">
        <v>2</v>
      </c>
      <c r="C20" s="127">
        <v>2</v>
      </c>
      <c r="D20" s="160">
        <v>2</v>
      </c>
      <c r="E20" s="168">
        <f t="shared" si="1"/>
        <v>1</v>
      </c>
      <c r="F20" s="210" t="s">
        <v>218</v>
      </c>
      <c r="G20" s="178">
        <v>1</v>
      </c>
      <c r="H20" s="139">
        <v>1</v>
      </c>
      <c r="I20" s="140">
        <f t="shared" si="0"/>
        <v>0.5</v>
      </c>
      <c r="J20" s="244" t="s">
        <v>489</v>
      </c>
    </row>
    <row r="21" spans="1:10" ht="85.5" thickBot="1" x14ac:dyDescent="0.3">
      <c r="A21" s="130" t="s">
        <v>9</v>
      </c>
      <c r="B21" s="166">
        <v>2</v>
      </c>
      <c r="C21" s="127">
        <v>2</v>
      </c>
      <c r="D21" s="160">
        <v>2</v>
      </c>
      <c r="E21" s="168">
        <f t="shared" si="1"/>
        <v>1</v>
      </c>
      <c r="F21" s="210" t="s">
        <v>218</v>
      </c>
      <c r="G21" s="178">
        <v>0</v>
      </c>
      <c r="H21" s="139">
        <v>0</v>
      </c>
      <c r="I21" s="140">
        <f t="shared" si="0"/>
        <v>0</v>
      </c>
      <c r="J21" s="248" t="s">
        <v>490</v>
      </c>
    </row>
    <row r="22" spans="1:10" ht="60.75" thickBot="1" x14ac:dyDescent="0.3">
      <c r="A22" s="130" t="s">
        <v>10</v>
      </c>
      <c r="B22" s="166">
        <v>2</v>
      </c>
      <c r="C22" s="127">
        <v>2</v>
      </c>
      <c r="D22" s="160">
        <v>2</v>
      </c>
      <c r="E22" s="168">
        <f t="shared" si="1"/>
        <v>1</v>
      </c>
      <c r="F22" s="210" t="s">
        <v>150</v>
      </c>
      <c r="G22" s="178">
        <v>1</v>
      </c>
      <c r="H22" s="139">
        <v>1</v>
      </c>
      <c r="I22" s="140">
        <f t="shared" si="0"/>
        <v>0.5</v>
      </c>
      <c r="J22" s="244" t="s">
        <v>491</v>
      </c>
    </row>
    <row r="23" spans="1:10" ht="48.75" thickBot="1" x14ac:dyDescent="0.3">
      <c r="A23" s="130" t="s">
        <v>11</v>
      </c>
      <c r="B23" s="166">
        <v>2</v>
      </c>
      <c r="C23" s="127">
        <v>2</v>
      </c>
      <c r="D23" s="160">
        <v>2</v>
      </c>
      <c r="E23" s="168">
        <f t="shared" si="1"/>
        <v>1</v>
      </c>
      <c r="F23" s="210" t="s">
        <v>150</v>
      </c>
      <c r="G23" s="178">
        <v>0</v>
      </c>
      <c r="H23" s="139">
        <v>0</v>
      </c>
      <c r="I23" s="140">
        <f t="shared" si="0"/>
        <v>0</v>
      </c>
      <c r="J23" s="249" t="s">
        <v>492</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1</v>
      </c>
      <c r="H24" s="148">
        <f>SUM(H25:H26)</f>
        <v>0</v>
      </c>
      <c r="I24" s="150">
        <f>(H24/B24)</f>
        <v>0</v>
      </c>
      <c r="J24" s="169" t="str">
        <f>IF(I24&gt;=0.5,"Đạt","Không đạt")</f>
        <v>Không đạt</v>
      </c>
    </row>
    <row r="25" spans="1:10" ht="264.75" thickBot="1" x14ac:dyDescent="0.3">
      <c r="A25" s="130" t="s">
        <v>70</v>
      </c>
      <c r="B25" s="167">
        <v>2</v>
      </c>
      <c r="C25" s="131">
        <v>2</v>
      </c>
      <c r="D25" s="160">
        <v>1</v>
      </c>
      <c r="E25" s="168">
        <f t="shared" ref="E25:E26" si="2">(D25/B25)</f>
        <v>0.5</v>
      </c>
      <c r="F25" s="211" t="s">
        <v>219</v>
      </c>
      <c r="G25" s="178">
        <v>1</v>
      </c>
      <c r="H25" s="139">
        <v>0</v>
      </c>
      <c r="I25" s="140">
        <f t="shared" si="0"/>
        <v>0</v>
      </c>
      <c r="J25" s="249" t="s">
        <v>493</v>
      </c>
    </row>
    <row r="26" spans="1:10" ht="64.5" thickBot="1" x14ac:dyDescent="0.3">
      <c r="A26" s="128" t="s">
        <v>13</v>
      </c>
      <c r="B26" s="166">
        <v>2</v>
      </c>
      <c r="C26" s="127">
        <v>2</v>
      </c>
      <c r="D26" s="160">
        <v>2</v>
      </c>
      <c r="E26" s="168">
        <f t="shared" si="2"/>
        <v>1</v>
      </c>
      <c r="F26" s="212" t="s">
        <v>219</v>
      </c>
      <c r="G26" s="178">
        <v>0</v>
      </c>
      <c r="H26" s="139">
        <v>0</v>
      </c>
      <c r="I26" s="140">
        <f t="shared" si="0"/>
        <v>0</v>
      </c>
      <c r="J26" s="250" t="s">
        <v>494</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1</v>
      </c>
      <c r="H27" s="148">
        <f>SUM(H28:H29)</f>
        <v>0</v>
      </c>
      <c r="I27" s="150">
        <f>(H27/B27)</f>
        <v>0</v>
      </c>
      <c r="J27" s="170" t="str">
        <f>IF(I27&gt;=0.5,"Đạt","Không đạt")</f>
        <v>Không đạt</v>
      </c>
    </row>
    <row r="28" spans="1:10" ht="96.75" thickBot="1" x14ac:dyDescent="0.3">
      <c r="A28" s="130" t="s">
        <v>15</v>
      </c>
      <c r="B28" s="166">
        <v>2</v>
      </c>
      <c r="C28" s="127">
        <v>2</v>
      </c>
      <c r="D28" s="160">
        <v>2</v>
      </c>
      <c r="E28" s="168">
        <f t="shared" ref="E28:E29" si="3">(D28/B28)</f>
        <v>1</v>
      </c>
      <c r="F28" s="212" t="s">
        <v>220</v>
      </c>
      <c r="G28" s="178">
        <v>1</v>
      </c>
      <c r="H28" s="139">
        <v>0</v>
      </c>
      <c r="I28" s="140">
        <f t="shared" si="0"/>
        <v>0</v>
      </c>
      <c r="J28" s="251" t="s">
        <v>495</v>
      </c>
    </row>
    <row r="29" spans="1:10" ht="72.75" thickBot="1" x14ac:dyDescent="0.3">
      <c r="A29" s="128" t="s">
        <v>16</v>
      </c>
      <c r="B29" s="166">
        <v>2</v>
      </c>
      <c r="C29" s="127">
        <v>2</v>
      </c>
      <c r="D29" s="160">
        <v>2</v>
      </c>
      <c r="E29" s="168">
        <f t="shared" si="3"/>
        <v>1</v>
      </c>
      <c r="F29" s="212" t="s">
        <v>221</v>
      </c>
      <c r="G29" s="178">
        <v>0</v>
      </c>
      <c r="H29" s="139">
        <v>0</v>
      </c>
      <c r="I29" s="140">
        <f t="shared" si="0"/>
        <v>0</v>
      </c>
      <c r="J29" s="252" t="s">
        <v>496</v>
      </c>
    </row>
    <row r="30" spans="1:10" s="141" customFormat="1" ht="32.25" thickBot="1" x14ac:dyDescent="0.3">
      <c r="A30" s="144" t="s">
        <v>17</v>
      </c>
      <c r="B30" s="145">
        <f>SUM(B31,B34,B41,B46,B49,B52,B55,B60,B63)</f>
        <v>52</v>
      </c>
      <c r="C30" s="145">
        <f>SUM(C31,C34,C41,C46,C49,C52,C55,C60,C63)</f>
        <v>52</v>
      </c>
      <c r="D30" s="145">
        <f>SUM(D31,D34,D41,D46,D49,D52,D55,D60,D63)</f>
        <v>48</v>
      </c>
      <c r="E30" s="146">
        <f>(D30/B30)</f>
        <v>0.92307692307692313</v>
      </c>
      <c r="F30" s="164" t="str">
        <f>IF(E30&gt;=0.5,"Đạt","Không đạt")</f>
        <v>Đạt</v>
      </c>
      <c r="G30" s="145">
        <f>SUM(G31,G34,G41,G46,G49,G52,G55,G60,G63)</f>
        <v>33</v>
      </c>
      <c r="H30" s="145">
        <f>SUM(H31,H34,H41,H46,H49,H52,H55,H60,H63)</f>
        <v>34</v>
      </c>
      <c r="I30" s="146">
        <f t="shared" si="0"/>
        <v>0.65384615384615385</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2</v>
      </c>
      <c r="H31" s="148">
        <f>SUM(H32:H33)</f>
        <v>0</v>
      </c>
      <c r="I31" s="150">
        <f t="shared" si="0"/>
        <v>0</v>
      </c>
      <c r="J31" s="172" t="str">
        <f>IF(I31&gt;=0.5,"Đạt","Không đạt")</f>
        <v>Không đạt</v>
      </c>
    </row>
    <row r="32" spans="1:10" ht="108.75" thickBot="1" x14ac:dyDescent="0.3">
      <c r="A32" s="130" t="s">
        <v>19</v>
      </c>
      <c r="B32" s="166">
        <v>2</v>
      </c>
      <c r="C32" s="127">
        <v>2</v>
      </c>
      <c r="D32" s="160">
        <v>2</v>
      </c>
      <c r="E32" s="168">
        <f t="shared" ref="E32:E33" si="4">(D32/B32)</f>
        <v>1</v>
      </c>
      <c r="F32" s="212" t="s">
        <v>222</v>
      </c>
      <c r="G32" s="178">
        <v>2</v>
      </c>
      <c r="H32" s="139">
        <v>0</v>
      </c>
      <c r="I32" s="140">
        <f t="shared" si="0"/>
        <v>0</v>
      </c>
      <c r="J32" s="252" t="s">
        <v>497</v>
      </c>
    </row>
    <row r="33" spans="1:10" ht="24.75" thickBot="1" x14ac:dyDescent="0.3">
      <c r="A33" s="130" t="s">
        <v>20</v>
      </c>
      <c r="B33" s="166">
        <v>2</v>
      </c>
      <c r="C33" s="127">
        <v>2</v>
      </c>
      <c r="D33" s="160">
        <v>2</v>
      </c>
      <c r="E33" s="168">
        <f t="shared" si="4"/>
        <v>1</v>
      </c>
      <c r="F33" s="212" t="s">
        <v>223</v>
      </c>
      <c r="G33" s="178">
        <v>0</v>
      </c>
      <c r="H33" s="139">
        <v>0</v>
      </c>
      <c r="I33" s="140">
        <f t="shared" si="0"/>
        <v>0</v>
      </c>
      <c r="J33" s="249" t="s">
        <v>498</v>
      </c>
    </row>
    <row r="34" spans="1:10" s="141" customFormat="1" ht="32.25" thickBot="1" x14ac:dyDescent="0.3">
      <c r="A34" s="147" t="s">
        <v>21</v>
      </c>
      <c r="B34" s="148">
        <f>SUM(B35:B40)</f>
        <v>12</v>
      </c>
      <c r="C34" s="148">
        <f>SUM(C35:C40)</f>
        <v>12</v>
      </c>
      <c r="D34" s="148">
        <f>SUM(D35:D40)</f>
        <v>11</v>
      </c>
      <c r="E34" s="149">
        <f>(D34/B34)</f>
        <v>0.91666666666666663</v>
      </c>
      <c r="F34" s="148" t="str">
        <f>IF(E34&gt;=0.5,"Đạt","Không đạt")</f>
        <v>Đạt</v>
      </c>
      <c r="G34" s="148">
        <f>SUM(G35:G40)</f>
        <v>5</v>
      </c>
      <c r="H34" s="148">
        <f>SUM(H35:H40)</f>
        <v>0</v>
      </c>
      <c r="I34" s="150">
        <f t="shared" si="0"/>
        <v>0</v>
      </c>
      <c r="J34" s="172" t="str">
        <f>IF(I34&gt;=0.5,"Đạt","Không đạt")</f>
        <v>Không đạt</v>
      </c>
    </row>
    <row r="35" spans="1:10" ht="51.75" thickBot="1" x14ac:dyDescent="0.3">
      <c r="A35" s="132" t="s">
        <v>22</v>
      </c>
      <c r="B35" s="166">
        <v>2</v>
      </c>
      <c r="C35" s="127">
        <v>2</v>
      </c>
      <c r="D35" s="160">
        <v>2</v>
      </c>
      <c r="E35" s="168">
        <f t="shared" ref="E35:E40" si="5">(D35/B35)</f>
        <v>1</v>
      </c>
      <c r="F35" s="212" t="s">
        <v>177</v>
      </c>
      <c r="G35" s="178">
        <v>1</v>
      </c>
      <c r="H35" s="139">
        <v>0</v>
      </c>
      <c r="I35" s="140">
        <f t="shared" si="0"/>
        <v>0</v>
      </c>
      <c r="J35" s="244" t="s">
        <v>95</v>
      </c>
    </row>
    <row r="36" spans="1:10" ht="36.75" thickBot="1" x14ac:dyDescent="0.3">
      <c r="A36" s="130" t="s">
        <v>23</v>
      </c>
      <c r="B36" s="166">
        <v>2</v>
      </c>
      <c r="C36" s="127">
        <v>2</v>
      </c>
      <c r="D36" s="160">
        <v>2</v>
      </c>
      <c r="E36" s="168">
        <f t="shared" si="5"/>
        <v>1</v>
      </c>
      <c r="F36" s="212" t="s">
        <v>178</v>
      </c>
      <c r="G36" s="178">
        <v>0</v>
      </c>
      <c r="H36" s="139">
        <v>0</v>
      </c>
      <c r="I36" s="140">
        <f t="shared" si="0"/>
        <v>0</v>
      </c>
      <c r="J36" s="244" t="s">
        <v>96</v>
      </c>
    </row>
    <row r="37" spans="1:10" ht="48.75" thickBot="1" x14ac:dyDescent="0.3">
      <c r="A37" s="130" t="s">
        <v>24</v>
      </c>
      <c r="B37" s="166">
        <v>2</v>
      </c>
      <c r="C37" s="127">
        <v>2</v>
      </c>
      <c r="D37" s="160">
        <v>2</v>
      </c>
      <c r="E37" s="168">
        <f t="shared" si="5"/>
        <v>1</v>
      </c>
      <c r="F37" s="212" t="s">
        <v>179</v>
      </c>
      <c r="G37" s="178">
        <v>2</v>
      </c>
      <c r="H37" s="139">
        <v>0</v>
      </c>
      <c r="I37" s="140">
        <f t="shared" si="0"/>
        <v>0</v>
      </c>
      <c r="J37" s="244" t="s">
        <v>499</v>
      </c>
    </row>
    <row r="38" spans="1:10" ht="36.75" thickBot="1" x14ac:dyDescent="0.3">
      <c r="A38" s="130" t="s">
        <v>25</v>
      </c>
      <c r="B38" s="166">
        <v>2</v>
      </c>
      <c r="C38" s="127">
        <v>2</v>
      </c>
      <c r="D38" s="160">
        <v>2</v>
      </c>
      <c r="E38" s="168">
        <f t="shared" si="5"/>
        <v>1</v>
      </c>
      <c r="F38" s="212" t="s">
        <v>180</v>
      </c>
      <c r="G38" s="178">
        <v>2</v>
      </c>
      <c r="H38" s="139">
        <v>0</v>
      </c>
      <c r="I38" s="140">
        <f t="shared" si="0"/>
        <v>0</v>
      </c>
      <c r="J38" s="244" t="s">
        <v>500</v>
      </c>
    </row>
    <row r="39" spans="1:10" ht="24.75" thickBot="1" x14ac:dyDescent="0.3">
      <c r="A39" s="130" t="s">
        <v>26</v>
      </c>
      <c r="B39" s="166">
        <v>2</v>
      </c>
      <c r="C39" s="127">
        <v>2</v>
      </c>
      <c r="D39" s="160">
        <v>1</v>
      </c>
      <c r="E39" s="168">
        <f t="shared" si="5"/>
        <v>0.5</v>
      </c>
      <c r="F39" s="212"/>
      <c r="G39" s="178">
        <v>0</v>
      </c>
      <c r="H39" s="139">
        <v>0</v>
      </c>
      <c r="I39" s="140">
        <f t="shared" si="0"/>
        <v>0</v>
      </c>
      <c r="J39" s="249" t="s">
        <v>157</v>
      </c>
    </row>
    <row r="40" spans="1:10" ht="60.75" thickBot="1" x14ac:dyDescent="0.3">
      <c r="A40" s="130" t="s">
        <v>27</v>
      </c>
      <c r="B40" s="166">
        <v>2</v>
      </c>
      <c r="C40" s="127">
        <v>2</v>
      </c>
      <c r="D40" s="160">
        <v>2</v>
      </c>
      <c r="E40" s="168">
        <f t="shared" si="5"/>
        <v>1</v>
      </c>
      <c r="F40" s="212" t="s">
        <v>224</v>
      </c>
      <c r="G40" s="178">
        <v>0</v>
      </c>
      <c r="H40" s="139">
        <v>0</v>
      </c>
      <c r="I40" s="140">
        <f t="shared" si="0"/>
        <v>0</v>
      </c>
      <c r="J40" s="244" t="s">
        <v>501</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5</v>
      </c>
      <c r="H41" s="148">
        <f>SUM(H42:H45)</f>
        <v>6</v>
      </c>
      <c r="I41" s="150">
        <f t="shared" si="0"/>
        <v>0.75</v>
      </c>
      <c r="J41" s="172" t="str">
        <f>IF(I41&gt;=0.5,"Đạt","Không đạt")</f>
        <v>Đạt</v>
      </c>
    </row>
    <row r="42" spans="1:10" ht="60.75" thickBot="1" x14ac:dyDescent="0.3">
      <c r="A42" s="130" t="s">
        <v>29</v>
      </c>
      <c r="B42" s="166">
        <v>2</v>
      </c>
      <c r="C42" s="127">
        <v>2</v>
      </c>
      <c r="D42" s="160">
        <v>2</v>
      </c>
      <c r="E42" s="168">
        <f t="shared" ref="E42:E45" si="6">(D42/B42)</f>
        <v>1</v>
      </c>
      <c r="F42" s="202" t="s">
        <v>182</v>
      </c>
      <c r="G42" s="178">
        <v>0</v>
      </c>
      <c r="H42" s="139">
        <v>0</v>
      </c>
      <c r="I42" s="140">
        <f t="shared" si="0"/>
        <v>0</v>
      </c>
      <c r="J42" s="244" t="s">
        <v>547</v>
      </c>
    </row>
    <row r="43" spans="1:10" ht="60.75" thickBot="1" x14ac:dyDescent="0.3">
      <c r="A43" s="130" t="s">
        <v>30</v>
      </c>
      <c r="B43" s="166">
        <v>2</v>
      </c>
      <c r="C43" s="127">
        <v>2</v>
      </c>
      <c r="D43" s="160">
        <v>2</v>
      </c>
      <c r="E43" s="168">
        <f t="shared" si="6"/>
        <v>1</v>
      </c>
      <c r="F43" s="199" t="s">
        <v>183</v>
      </c>
      <c r="G43" s="178">
        <v>2</v>
      </c>
      <c r="H43" s="139">
        <v>2</v>
      </c>
      <c r="I43" s="140">
        <f t="shared" si="0"/>
        <v>1</v>
      </c>
      <c r="J43" s="244" t="s">
        <v>548</v>
      </c>
    </row>
    <row r="44" spans="1:10" ht="48.75" thickBot="1" x14ac:dyDescent="0.3">
      <c r="A44" s="130" t="s">
        <v>31</v>
      </c>
      <c r="B44" s="166">
        <v>2</v>
      </c>
      <c r="C44" s="127">
        <v>2</v>
      </c>
      <c r="D44" s="160">
        <v>2</v>
      </c>
      <c r="E44" s="168">
        <f t="shared" si="6"/>
        <v>1</v>
      </c>
      <c r="F44" s="202" t="s">
        <v>184</v>
      </c>
      <c r="G44" s="178">
        <v>2</v>
      </c>
      <c r="H44" s="139">
        <v>2</v>
      </c>
      <c r="I44" s="140">
        <f t="shared" si="0"/>
        <v>1</v>
      </c>
      <c r="J44" s="244" t="s">
        <v>103</v>
      </c>
    </row>
    <row r="45" spans="1:10" ht="48.75" thickBot="1" x14ac:dyDescent="0.3">
      <c r="A45" s="130" t="s">
        <v>32</v>
      </c>
      <c r="B45" s="166">
        <v>2</v>
      </c>
      <c r="C45" s="127">
        <v>2</v>
      </c>
      <c r="D45" s="160">
        <v>2</v>
      </c>
      <c r="E45" s="168">
        <f t="shared" si="6"/>
        <v>1</v>
      </c>
      <c r="F45" s="199" t="s">
        <v>185</v>
      </c>
      <c r="G45" s="178">
        <v>1</v>
      </c>
      <c r="H45" s="139">
        <v>2</v>
      </c>
      <c r="I45" s="140">
        <f t="shared" si="0"/>
        <v>1</v>
      </c>
      <c r="J45" s="244"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3</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99" t="s">
        <v>161</v>
      </c>
      <c r="G47" s="178">
        <v>2</v>
      </c>
      <c r="H47" s="139">
        <v>2</v>
      </c>
      <c r="I47" s="140">
        <f t="shared" si="0"/>
        <v>1</v>
      </c>
      <c r="J47" s="244" t="s">
        <v>549</v>
      </c>
    </row>
    <row r="48" spans="1:10" ht="60.75" thickBot="1" x14ac:dyDescent="0.3">
      <c r="A48" s="130" t="s">
        <v>34</v>
      </c>
      <c r="B48" s="166">
        <v>2</v>
      </c>
      <c r="C48" s="127">
        <v>2</v>
      </c>
      <c r="D48" s="160">
        <v>2</v>
      </c>
      <c r="E48" s="168">
        <f t="shared" si="7"/>
        <v>1</v>
      </c>
      <c r="F48" s="202" t="s">
        <v>161</v>
      </c>
      <c r="G48" s="178">
        <v>1</v>
      </c>
      <c r="H48" s="139">
        <v>2</v>
      </c>
      <c r="I48" s="140">
        <f t="shared" si="0"/>
        <v>1</v>
      </c>
      <c r="J48" s="244" t="s">
        <v>549</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148">
        <f>SUM(G50:G51)</f>
        <v>3</v>
      </c>
      <c r="H49" s="148">
        <f>SUM(H50:H51)</f>
        <v>4</v>
      </c>
      <c r="I49" s="150">
        <f t="shared" si="0"/>
        <v>1</v>
      </c>
      <c r="J49" s="172" t="str">
        <f>IF(I49&gt;=0.5,"Đạt","Không đạt")</f>
        <v>Đạt</v>
      </c>
    </row>
    <row r="50" spans="1:10" ht="36.75" thickBot="1" x14ac:dyDescent="0.3">
      <c r="A50" s="130" t="s">
        <v>35</v>
      </c>
      <c r="B50" s="166">
        <v>2</v>
      </c>
      <c r="C50" s="127">
        <v>2</v>
      </c>
      <c r="D50" s="160">
        <v>2</v>
      </c>
      <c r="E50" s="168">
        <f t="shared" ref="E50:E51" si="8">(D50/B50)</f>
        <v>1</v>
      </c>
      <c r="F50" s="208" t="s">
        <v>162</v>
      </c>
      <c r="G50" s="178">
        <v>2</v>
      </c>
      <c r="H50" s="139">
        <v>2</v>
      </c>
      <c r="I50" s="140">
        <f t="shared" si="0"/>
        <v>1</v>
      </c>
      <c r="J50" s="244" t="s">
        <v>393</v>
      </c>
    </row>
    <row r="51" spans="1:10" ht="28.5" thickBot="1" x14ac:dyDescent="0.3">
      <c r="A51" s="128" t="s">
        <v>36</v>
      </c>
      <c r="B51" s="166">
        <v>2</v>
      </c>
      <c r="C51" s="127">
        <v>2</v>
      </c>
      <c r="D51" s="160">
        <v>1</v>
      </c>
      <c r="E51" s="168">
        <f t="shared" si="8"/>
        <v>0.5</v>
      </c>
      <c r="F51" s="205" t="s">
        <v>163</v>
      </c>
      <c r="G51" s="178">
        <v>1</v>
      </c>
      <c r="H51" s="139">
        <v>2</v>
      </c>
      <c r="I51" s="140">
        <f t="shared" si="0"/>
        <v>1</v>
      </c>
      <c r="J51" s="244" t="s">
        <v>106</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3</v>
      </c>
      <c r="H52" s="148">
        <f>SUM(H53:H54)</f>
        <v>4</v>
      </c>
      <c r="I52" s="150">
        <f t="shared" si="0"/>
        <v>1</v>
      </c>
      <c r="J52" s="172" t="str">
        <f>IF(I52&gt;=0.5,"Đạt","Không đạt")</f>
        <v>Đạt</v>
      </c>
    </row>
    <row r="53" spans="1:10" ht="48.75" thickBot="1" x14ac:dyDescent="0.3">
      <c r="A53" s="130" t="s">
        <v>37</v>
      </c>
      <c r="B53" s="166">
        <v>2</v>
      </c>
      <c r="C53" s="127">
        <v>2</v>
      </c>
      <c r="D53" s="160">
        <v>2</v>
      </c>
      <c r="E53" s="168">
        <f t="shared" ref="E53:E54" si="9">(D53/B53)</f>
        <v>1</v>
      </c>
      <c r="F53" s="199" t="s">
        <v>107</v>
      </c>
      <c r="G53" s="178">
        <v>1</v>
      </c>
      <c r="H53" s="139">
        <v>2</v>
      </c>
      <c r="I53" s="140">
        <f t="shared" si="0"/>
        <v>1</v>
      </c>
      <c r="J53" s="249" t="s">
        <v>550</v>
      </c>
    </row>
    <row r="54" spans="1:10" ht="72.75" thickBot="1" x14ac:dyDescent="0.3">
      <c r="A54" s="130" t="s">
        <v>38</v>
      </c>
      <c r="B54" s="166">
        <v>2</v>
      </c>
      <c r="C54" s="127">
        <v>2</v>
      </c>
      <c r="D54" s="160">
        <v>2</v>
      </c>
      <c r="E54" s="168">
        <f t="shared" si="9"/>
        <v>1</v>
      </c>
      <c r="F54" s="199" t="s">
        <v>107</v>
      </c>
      <c r="G54" s="178">
        <v>2</v>
      </c>
      <c r="H54" s="139">
        <v>2</v>
      </c>
      <c r="I54" s="140">
        <f t="shared" si="0"/>
        <v>1</v>
      </c>
      <c r="J54" s="249" t="s">
        <v>551</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6</v>
      </c>
      <c r="H55" s="148">
        <f>SUM(H56:H59)</f>
        <v>8</v>
      </c>
      <c r="I55" s="150">
        <f t="shared" si="0"/>
        <v>1</v>
      </c>
      <c r="J55" s="172" t="str">
        <f>IF(I55&gt;=0.5,"Đạt","Không đạt")</f>
        <v>Đạt</v>
      </c>
    </row>
    <row r="56" spans="1:10" ht="60.75" thickBot="1" x14ac:dyDescent="0.3">
      <c r="A56" s="130" t="s">
        <v>39</v>
      </c>
      <c r="B56" s="166">
        <v>2</v>
      </c>
      <c r="C56" s="127">
        <v>2</v>
      </c>
      <c r="D56" s="160">
        <v>2</v>
      </c>
      <c r="E56" s="168">
        <f t="shared" ref="E56:E59" si="10">(D56/B56)</f>
        <v>1</v>
      </c>
      <c r="F56" s="199" t="s">
        <v>164</v>
      </c>
      <c r="G56" s="178">
        <v>1</v>
      </c>
      <c r="H56" s="139">
        <v>2</v>
      </c>
      <c r="I56" s="140">
        <f t="shared" si="0"/>
        <v>1</v>
      </c>
      <c r="J56" s="246" t="s">
        <v>552</v>
      </c>
    </row>
    <row r="57" spans="1:10" ht="60.75" thickBot="1" x14ac:dyDescent="0.3">
      <c r="A57" s="130" t="s">
        <v>40</v>
      </c>
      <c r="B57" s="166">
        <v>2</v>
      </c>
      <c r="C57" s="127">
        <v>2</v>
      </c>
      <c r="D57" s="160">
        <v>2</v>
      </c>
      <c r="E57" s="168">
        <f t="shared" si="10"/>
        <v>1</v>
      </c>
      <c r="F57" s="199" t="s">
        <v>164</v>
      </c>
      <c r="G57" s="178">
        <v>2</v>
      </c>
      <c r="H57" s="139">
        <v>2</v>
      </c>
      <c r="I57" s="140">
        <f t="shared" si="0"/>
        <v>1</v>
      </c>
      <c r="J57" s="246" t="s">
        <v>552</v>
      </c>
    </row>
    <row r="58" spans="1:10" ht="72.75" thickBot="1" x14ac:dyDescent="0.3">
      <c r="A58" s="130" t="s">
        <v>41</v>
      </c>
      <c r="B58" s="166">
        <v>2</v>
      </c>
      <c r="C58" s="127">
        <v>2</v>
      </c>
      <c r="D58" s="160">
        <v>2</v>
      </c>
      <c r="E58" s="168">
        <f t="shared" si="10"/>
        <v>1</v>
      </c>
      <c r="F58" s="199" t="s">
        <v>164</v>
      </c>
      <c r="G58" s="178">
        <v>1</v>
      </c>
      <c r="H58" s="139">
        <v>2</v>
      </c>
      <c r="I58" s="140">
        <f t="shared" si="0"/>
        <v>1</v>
      </c>
      <c r="J58" s="244" t="s">
        <v>553</v>
      </c>
    </row>
    <row r="59" spans="1:10" ht="48.75" thickBot="1" x14ac:dyDescent="0.3">
      <c r="A59" s="130" t="s">
        <v>42</v>
      </c>
      <c r="B59" s="166">
        <v>2</v>
      </c>
      <c r="C59" s="127">
        <v>2</v>
      </c>
      <c r="D59" s="160">
        <v>2</v>
      </c>
      <c r="E59" s="168">
        <f t="shared" si="10"/>
        <v>1</v>
      </c>
      <c r="F59" s="199" t="s">
        <v>164</v>
      </c>
      <c r="G59" s="178">
        <v>2</v>
      </c>
      <c r="H59" s="139">
        <v>2</v>
      </c>
      <c r="I59" s="140">
        <f t="shared" si="0"/>
        <v>1</v>
      </c>
      <c r="J59" s="244" t="s">
        <v>253</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4</v>
      </c>
      <c r="I60" s="150">
        <f t="shared" si="0"/>
        <v>1</v>
      </c>
      <c r="J60" s="148" t="str">
        <f>IF(I60&gt;=0.5,"Đạt","Không đạt")</f>
        <v>Đạt</v>
      </c>
    </row>
    <row r="61" spans="1:10" ht="48.75" thickBot="1" x14ac:dyDescent="0.3">
      <c r="A61" s="130" t="s">
        <v>43</v>
      </c>
      <c r="B61" s="166">
        <v>2</v>
      </c>
      <c r="C61" s="138">
        <v>2</v>
      </c>
      <c r="D61" s="160">
        <v>2</v>
      </c>
      <c r="E61" s="168">
        <f t="shared" ref="E61:E62" si="11">(D61/B61)</f>
        <v>1</v>
      </c>
      <c r="F61" s="193" t="s">
        <v>186</v>
      </c>
      <c r="G61" s="178">
        <v>2</v>
      </c>
      <c r="H61" s="139">
        <v>2</v>
      </c>
      <c r="I61" s="140">
        <f t="shared" si="0"/>
        <v>1</v>
      </c>
      <c r="J61" s="244" t="s">
        <v>113</v>
      </c>
    </row>
    <row r="62" spans="1:10" ht="36.75" thickBot="1" x14ac:dyDescent="0.3">
      <c r="A62" s="130" t="s">
        <v>44</v>
      </c>
      <c r="B62" s="166">
        <v>2</v>
      </c>
      <c r="C62" s="138">
        <v>2</v>
      </c>
      <c r="D62" s="160">
        <v>2</v>
      </c>
      <c r="E62" s="168">
        <f t="shared" si="11"/>
        <v>1</v>
      </c>
      <c r="F62" s="191" t="s">
        <v>166</v>
      </c>
      <c r="G62" s="178">
        <v>1</v>
      </c>
      <c r="H62" s="139">
        <v>2</v>
      </c>
      <c r="I62" s="140">
        <f t="shared" si="0"/>
        <v>1</v>
      </c>
      <c r="J62" s="253" t="s">
        <v>554</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3</v>
      </c>
      <c r="H63" s="148">
        <f>SUM(H64:H65)</f>
        <v>4</v>
      </c>
      <c r="I63" s="150">
        <f t="shared" si="0"/>
        <v>1</v>
      </c>
      <c r="J63" s="148" t="str">
        <f>IF(I63&gt;=0.5,"Đạt","Không đạt")</f>
        <v>Đạt</v>
      </c>
    </row>
    <row r="64" spans="1:10" ht="84.75" thickBot="1" x14ac:dyDescent="0.3">
      <c r="A64" s="133" t="s">
        <v>45</v>
      </c>
      <c r="B64" s="166">
        <v>2</v>
      </c>
      <c r="C64" s="138">
        <v>2</v>
      </c>
      <c r="D64" s="160">
        <v>1</v>
      </c>
      <c r="E64" s="168">
        <f t="shared" ref="E64:E65" si="12">(D64/B64)</f>
        <v>0.5</v>
      </c>
      <c r="F64" s="199" t="s">
        <v>167</v>
      </c>
      <c r="G64" s="178">
        <v>1</v>
      </c>
      <c r="H64" s="139">
        <v>2</v>
      </c>
      <c r="I64" s="140">
        <f t="shared" si="0"/>
        <v>1</v>
      </c>
      <c r="J64" s="249" t="s">
        <v>555</v>
      </c>
    </row>
    <row r="65" spans="1:10" ht="108.75" thickBot="1" x14ac:dyDescent="0.3">
      <c r="A65" s="133" t="s">
        <v>46</v>
      </c>
      <c r="B65" s="166">
        <v>2</v>
      </c>
      <c r="C65" s="138">
        <v>2</v>
      </c>
      <c r="D65" s="160">
        <v>1</v>
      </c>
      <c r="E65" s="168">
        <f t="shared" si="12"/>
        <v>0.5</v>
      </c>
      <c r="F65" s="199" t="s">
        <v>187</v>
      </c>
      <c r="G65" s="178">
        <v>2</v>
      </c>
      <c r="H65" s="139">
        <v>2</v>
      </c>
      <c r="I65" s="140">
        <f t="shared" si="0"/>
        <v>1</v>
      </c>
      <c r="J65" s="249" t="s">
        <v>556</v>
      </c>
    </row>
    <row r="66" spans="1:10" s="141" customFormat="1" ht="63.75" thickBot="1" x14ac:dyDescent="0.3">
      <c r="A66" s="153" t="s">
        <v>47</v>
      </c>
      <c r="B66" s="145">
        <f>SUM(B67,B72,B75)</f>
        <v>16</v>
      </c>
      <c r="C66" s="145">
        <f>SUM(C67,C72,C75)</f>
        <v>16</v>
      </c>
      <c r="D66" s="145">
        <f>SUM(D67,D72,D75)</f>
        <v>11</v>
      </c>
      <c r="E66" s="146">
        <f>(D66/B66)</f>
        <v>0.6875</v>
      </c>
      <c r="F66" s="164" t="str">
        <f>IF(E66&gt;=0.5,"Đạt","Không đạt")</f>
        <v>Đạt</v>
      </c>
      <c r="G66" s="145">
        <f>SUM(G67,G72,G75)</f>
        <v>10</v>
      </c>
      <c r="H66" s="145">
        <f>SUM(H67,H72,H75)</f>
        <v>12</v>
      </c>
      <c r="I66" s="146">
        <f t="shared" si="0"/>
        <v>0.75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7</v>
      </c>
      <c r="H67" s="148">
        <f>SUM(H68:H71)</f>
        <v>8</v>
      </c>
      <c r="I67" s="150">
        <f t="shared" si="0"/>
        <v>1</v>
      </c>
      <c r="J67" s="148" t="str">
        <f>IF(I67&gt;=0.5,"Đạt","Không đạt")</f>
        <v>Đạt</v>
      </c>
    </row>
    <row r="68" spans="1:10" ht="72.75" thickBot="1" x14ac:dyDescent="0.3">
      <c r="A68" s="133" t="s">
        <v>49</v>
      </c>
      <c r="B68" s="166">
        <v>2</v>
      </c>
      <c r="C68" s="138">
        <v>2</v>
      </c>
      <c r="D68" s="160">
        <v>2</v>
      </c>
      <c r="E68" s="168">
        <f t="shared" ref="E68:E71" si="13">(D68/B68)</f>
        <v>1</v>
      </c>
      <c r="F68" s="212" t="s">
        <v>168</v>
      </c>
      <c r="G68" s="178">
        <v>2</v>
      </c>
      <c r="H68" s="139">
        <v>2</v>
      </c>
      <c r="I68" s="140">
        <f t="shared" si="0"/>
        <v>1</v>
      </c>
      <c r="J68" s="244" t="s">
        <v>117</v>
      </c>
    </row>
    <row r="69" spans="1:10" ht="60.75" thickBot="1" x14ac:dyDescent="0.3">
      <c r="A69" s="133" t="s">
        <v>50</v>
      </c>
      <c r="B69" s="166">
        <v>2</v>
      </c>
      <c r="C69" s="138">
        <v>2</v>
      </c>
      <c r="D69" s="160">
        <v>2</v>
      </c>
      <c r="E69" s="168">
        <f t="shared" si="13"/>
        <v>1</v>
      </c>
      <c r="F69" s="212" t="s">
        <v>225</v>
      </c>
      <c r="G69" s="178">
        <v>2</v>
      </c>
      <c r="H69" s="139">
        <v>2</v>
      </c>
      <c r="I69" s="140">
        <f t="shared" si="0"/>
        <v>1</v>
      </c>
      <c r="J69" s="250" t="s">
        <v>557</v>
      </c>
    </row>
    <row r="70" spans="1:10" ht="84.75" thickBot="1" x14ac:dyDescent="0.3">
      <c r="A70" s="133" t="s">
        <v>51</v>
      </c>
      <c r="B70" s="166">
        <v>2</v>
      </c>
      <c r="C70" s="138">
        <v>2</v>
      </c>
      <c r="D70" s="160">
        <v>2</v>
      </c>
      <c r="E70" s="168">
        <f t="shared" si="13"/>
        <v>1</v>
      </c>
      <c r="F70" s="212" t="s">
        <v>118</v>
      </c>
      <c r="G70" s="178">
        <v>2</v>
      </c>
      <c r="H70" s="139">
        <v>2</v>
      </c>
      <c r="I70" s="140">
        <f t="shared" si="0"/>
        <v>1</v>
      </c>
      <c r="J70" s="254" t="s">
        <v>558</v>
      </c>
    </row>
    <row r="71" spans="1:10" ht="72.75" thickBot="1" x14ac:dyDescent="0.3">
      <c r="A71" s="133" t="s">
        <v>52</v>
      </c>
      <c r="B71" s="166">
        <v>2</v>
      </c>
      <c r="C71" s="138">
        <v>2</v>
      </c>
      <c r="D71" s="160">
        <v>2</v>
      </c>
      <c r="E71" s="168">
        <f t="shared" si="13"/>
        <v>1</v>
      </c>
      <c r="F71" s="212" t="s">
        <v>226</v>
      </c>
      <c r="G71" s="178">
        <v>1</v>
      </c>
      <c r="H71" s="139">
        <v>2</v>
      </c>
      <c r="I71" s="140">
        <f t="shared" si="0"/>
        <v>1</v>
      </c>
      <c r="J71" s="250" t="s">
        <v>559</v>
      </c>
    </row>
    <row r="72" spans="1:10" s="141" customFormat="1" ht="48" thickBot="1" x14ac:dyDescent="0.3">
      <c r="A72" s="152" t="s">
        <v>63</v>
      </c>
      <c r="B72" s="148">
        <f>SUM(B73:B74)</f>
        <v>4</v>
      </c>
      <c r="C72" s="148">
        <f>SUM(C73:C74)</f>
        <v>4</v>
      </c>
      <c r="D72" s="148">
        <f>SUM(D73:D74)</f>
        <v>1</v>
      </c>
      <c r="E72" s="149">
        <f>(D72/B72)</f>
        <v>0.25</v>
      </c>
      <c r="F72" s="148" t="str">
        <f>IF(E72&gt;=0.5,"Đạt","Không đạt")</f>
        <v>Không đạt</v>
      </c>
      <c r="G72" s="148">
        <f>SUM(G73:G74)</f>
        <v>1</v>
      </c>
      <c r="H72" s="148">
        <f>SUM(H73:H74)</f>
        <v>1</v>
      </c>
      <c r="I72" s="150">
        <f t="shared" si="0"/>
        <v>0.25</v>
      </c>
      <c r="J72" s="148" t="str">
        <f>IF(I72&gt;=0.5,"Đạt","Không đạt")</f>
        <v>Không đạt</v>
      </c>
    </row>
    <row r="73" spans="1:10" ht="48.75" thickBot="1" x14ac:dyDescent="0.3">
      <c r="A73" s="133" t="s">
        <v>53</v>
      </c>
      <c r="B73" s="166">
        <v>2</v>
      </c>
      <c r="C73" s="138">
        <v>2</v>
      </c>
      <c r="D73" s="160">
        <v>1</v>
      </c>
      <c r="E73" s="168">
        <f t="shared" ref="E73:E74" si="14">(D73/B73)</f>
        <v>0.5</v>
      </c>
      <c r="F73" s="212" t="s">
        <v>227</v>
      </c>
      <c r="G73" s="178">
        <v>1</v>
      </c>
      <c r="H73" s="139">
        <v>1</v>
      </c>
      <c r="I73" s="140">
        <f t="shared" si="0"/>
        <v>0.5</v>
      </c>
      <c r="J73" s="244" t="s">
        <v>560</v>
      </c>
    </row>
    <row r="74" spans="1:10" ht="60.75" thickBot="1" x14ac:dyDescent="0.3">
      <c r="A74" s="133" t="s">
        <v>54</v>
      </c>
      <c r="B74" s="166">
        <v>2</v>
      </c>
      <c r="C74" s="138">
        <v>2</v>
      </c>
      <c r="D74" s="160">
        <v>0</v>
      </c>
      <c r="E74" s="168">
        <f t="shared" si="14"/>
        <v>0</v>
      </c>
      <c r="F74" s="212"/>
      <c r="G74" s="178">
        <v>0</v>
      </c>
      <c r="H74" s="139">
        <v>0</v>
      </c>
      <c r="I74" s="140">
        <f t="shared" si="0"/>
        <v>0</v>
      </c>
      <c r="J74" s="244" t="s">
        <v>561</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2</v>
      </c>
      <c r="H75" s="148">
        <f>SUM(H76:H77)</f>
        <v>3</v>
      </c>
      <c r="I75" s="150">
        <f t="shared" si="0"/>
        <v>0.75</v>
      </c>
      <c r="J75" s="148" t="str">
        <f>IF(I75&gt;=0.5,"Đạt","Không đạt")</f>
        <v>Đạt</v>
      </c>
    </row>
    <row r="76" spans="1:10" ht="36.75" thickBot="1" x14ac:dyDescent="0.3">
      <c r="A76" s="133" t="s">
        <v>55</v>
      </c>
      <c r="B76" s="166">
        <v>2</v>
      </c>
      <c r="C76" s="138">
        <v>2</v>
      </c>
      <c r="D76" s="160">
        <v>2</v>
      </c>
      <c r="E76" s="168">
        <f t="shared" ref="E76:E77" si="15">(D76/B76)</f>
        <v>1</v>
      </c>
      <c r="F76" s="212" t="s">
        <v>228</v>
      </c>
      <c r="G76" s="178">
        <v>1</v>
      </c>
      <c r="H76" s="139">
        <v>1</v>
      </c>
      <c r="I76" s="140">
        <f t="shared" si="0"/>
        <v>0.5</v>
      </c>
      <c r="J76" s="244" t="s">
        <v>562</v>
      </c>
    </row>
    <row r="77" spans="1:10" ht="36.75" thickBot="1" x14ac:dyDescent="0.3">
      <c r="A77" s="133" t="s">
        <v>56</v>
      </c>
      <c r="B77" s="166">
        <v>2</v>
      </c>
      <c r="C77" s="138">
        <v>2</v>
      </c>
      <c r="D77" s="160">
        <v>0</v>
      </c>
      <c r="E77" s="168">
        <f t="shared" si="15"/>
        <v>0</v>
      </c>
      <c r="F77" s="193"/>
      <c r="G77" s="178">
        <v>1</v>
      </c>
      <c r="H77" s="139">
        <v>2</v>
      </c>
      <c r="I77" s="140">
        <f t="shared" si="0"/>
        <v>1</v>
      </c>
      <c r="J77" s="244" t="s">
        <v>563</v>
      </c>
    </row>
    <row r="78" spans="1:10" ht="16.5" thickBot="1" x14ac:dyDescent="0.3">
      <c r="A78" s="134" t="s">
        <v>57</v>
      </c>
      <c r="B78" s="165">
        <f>SUM(B16,B30,B66)</f>
        <v>88</v>
      </c>
      <c r="C78" s="129">
        <f>SUM(C16,C30,C66)</f>
        <v>88</v>
      </c>
      <c r="D78" s="136">
        <f>SUM(D16,D30,D66)</f>
        <v>78</v>
      </c>
      <c r="E78" s="176">
        <f>(D78/B78)</f>
        <v>0.88636363636363635</v>
      </c>
      <c r="F78" s="127"/>
      <c r="G78" s="177">
        <f>SUM(G16,G30,G66)</f>
        <v>51</v>
      </c>
      <c r="H78" s="136">
        <f>SUM(H16,H30,H66)</f>
        <v>52</v>
      </c>
      <c r="I78" s="176">
        <f t="shared" si="0"/>
        <v>0.59090909090909094</v>
      </c>
      <c r="J78" s="127"/>
    </row>
    <row r="79" spans="1:10" ht="16.5" thickBot="1" x14ac:dyDescent="0.3">
      <c r="A79" s="134" t="s">
        <v>58</v>
      </c>
      <c r="B79" s="165">
        <v>100</v>
      </c>
      <c r="C79" s="129">
        <f>(C78*B79)/B78</f>
        <v>100</v>
      </c>
      <c r="D79" s="137">
        <f>(D78*B79)/B78</f>
        <v>88.63636363636364</v>
      </c>
      <c r="E79" s="176">
        <f>(D79/B79)</f>
        <v>0.88636363636363635</v>
      </c>
      <c r="F79" s="127"/>
      <c r="G79" s="179">
        <f>(G78/B78)*100</f>
        <v>57.95454545454546</v>
      </c>
      <c r="H79" s="137">
        <f>(H78*B79)/B78</f>
        <v>59.090909090909093</v>
      </c>
      <c r="I79" s="176">
        <f t="shared" si="0"/>
        <v>0.59090909090909094</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c r="B86" s="394"/>
      <c r="C86" s="394"/>
      <c r="D86" s="394"/>
      <c r="E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xr:uid="{457DAF30-B709-4BD7-BB53-8F9AF71DBAE0}"/>
    <hyperlink ref="A28" r:id="rId2" display="https://thuvienphapluat.vn/phap-luat/tim-van-ban.aspx?keyword=03/2014/TT-BTTTT&amp;area=2&amp;type=0&amp;match=False&amp;vc=True&amp;lan=1" xr:uid="{57ED8832-318C-4D3B-813B-C7629C815067}"/>
  </hyperlinks>
  <pageMargins left="0.7" right="0.7" top="0.75" bottom="0.75" header="0.3" footer="0.3"/>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B9BAA-E3B2-4A5B-B3A5-EBB90E91AE0F}">
  <sheetPr codeName="Sheet13"/>
  <dimension ref="A6:M89"/>
  <sheetViews>
    <sheetView topLeftCell="A73" workbookViewId="0">
      <selection activeCell="J76" sqref="J76"/>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785</v>
      </c>
      <c r="B8" s="388"/>
      <c r="C8" s="388"/>
      <c r="D8" s="388"/>
      <c r="E8" s="388"/>
      <c r="F8" s="388"/>
      <c r="G8" s="388"/>
      <c r="H8" s="388"/>
      <c r="I8" s="388"/>
      <c r="J8" s="388"/>
    </row>
    <row r="9" spans="1:13" ht="16.5" x14ac:dyDescent="0.25">
      <c r="A9" s="388" t="s">
        <v>338</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263" t="s">
        <v>82</v>
      </c>
      <c r="B11" s="263"/>
      <c r="C11" s="263"/>
      <c r="D11" s="263"/>
      <c r="E11" s="263"/>
      <c r="F11" s="263"/>
      <c r="G11" s="263"/>
      <c r="H11" s="263"/>
      <c r="I11" s="263"/>
      <c r="J11" s="263"/>
    </row>
    <row r="12" spans="1:13" ht="54" hidden="1"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19</v>
      </c>
      <c r="E16" s="146">
        <f>(D16/B16)</f>
        <v>0.95</v>
      </c>
      <c r="F16" s="164" t="str">
        <f>IF(E16&gt;=0.5,"Đạt","Không đạt")</f>
        <v>Đạt</v>
      </c>
      <c r="G16" s="145">
        <f>SUM(G17,G24,G27)</f>
        <v>10</v>
      </c>
      <c r="H16" s="145">
        <f>SUM(H17,H24,H27)</f>
        <v>10</v>
      </c>
      <c r="I16" s="146">
        <f t="shared" ref="I16:I79" si="0">(H16/B16)</f>
        <v>0.5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7</v>
      </c>
      <c r="H17" s="148">
        <f>SUM(H18:H23)</f>
        <v>7</v>
      </c>
      <c r="I17" s="150">
        <f t="shared" si="0"/>
        <v>0.58333333333333337</v>
      </c>
      <c r="J17" s="148" t="str">
        <f>IF(I17&gt;=0.5,"Đạt","Không đạt")</f>
        <v>Đạt</v>
      </c>
    </row>
    <row r="18" spans="1:10" ht="172.5" thickBot="1" x14ac:dyDescent="0.3">
      <c r="A18" s="128" t="s">
        <v>6</v>
      </c>
      <c r="B18" s="166">
        <v>2</v>
      </c>
      <c r="C18" s="127">
        <v>2</v>
      </c>
      <c r="D18" s="160">
        <v>2</v>
      </c>
      <c r="E18" s="168">
        <f>(D18/B18)</f>
        <v>1</v>
      </c>
      <c r="F18" s="62" t="s">
        <v>786</v>
      </c>
      <c r="G18" s="178">
        <v>2</v>
      </c>
      <c r="H18" s="139">
        <v>2</v>
      </c>
      <c r="I18" s="140">
        <f t="shared" si="0"/>
        <v>1</v>
      </c>
      <c r="J18" s="243" t="s">
        <v>809</v>
      </c>
    </row>
    <row r="19" spans="1:10" ht="36.75" thickBot="1" x14ac:dyDescent="0.3">
      <c r="A19" s="130" t="s">
        <v>7</v>
      </c>
      <c r="B19" s="166">
        <v>2</v>
      </c>
      <c r="C19" s="127">
        <v>2</v>
      </c>
      <c r="D19" s="160">
        <v>2</v>
      </c>
      <c r="E19" s="168">
        <f t="shared" ref="E19:E23" si="1">(D19/B19)</f>
        <v>1</v>
      </c>
      <c r="F19" s="355" t="s">
        <v>787</v>
      </c>
      <c r="G19" s="178">
        <v>1</v>
      </c>
      <c r="H19" s="139">
        <v>1</v>
      </c>
      <c r="I19" s="140">
        <f t="shared" si="0"/>
        <v>0.5</v>
      </c>
      <c r="J19" s="257" t="s">
        <v>566</v>
      </c>
    </row>
    <row r="20" spans="1:10" ht="36.75" thickBot="1" x14ac:dyDescent="0.3">
      <c r="A20" s="130" t="s">
        <v>8</v>
      </c>
      <c r="B20" s="166">
        <v>2</v>
      </c>
      <c r="C20" s="127">
        <v>2</v>
      </c>
      <c r="D20" s="160">
        <v>2</v>
      </c>
      <c r="E20" s="168">
        <f t="shared" si="1"/>
        <v>1</v>
      </c>
      <c r="F20" s="355" t="s">
        <v>787</v>
      </c>
      <c r="G20" s="178">
        <v>1</v>
      </c>
      <c r="H20" s="139">
        <v>1</v>
      </c>
      <c r="I20" s="140">
        <f t="shared" si="0"/>
        <v>0.5</v>
      </c>
      <c r="J20" s="257" t="s">
        <v>566</v>
      </c>
    </row>
    <row r="21" spans="1:10" ht="60.75" thickBot="1" x14ac:dyDescent="0.3">
      <c r="A21" s="130" t="s">
        <v>9</v>
      </c>
      <c r="B21" s="166">
        <v>2</v>
      </c>
      <c r="C21" s="127">
        <v>2</v>
      </c>
      <c r="D21" s="160">
        <v>2</v>
      </c>
      <c r="E21" s="168">
        <f t="shared" si="1"/>
        <v>1</v>
      </c>
      <c r="F21" s="355" t="s">
        <v>788</v>
      </c>
      <c r="G21" s="178">
        <v>1</v>
      </c>
      <c r="H21" s="139">
        <v>1</v>
      </c>
      <c r="I21" s="140">
        <f t="shared" si="0"/>
        <v>0.5</v>
      </c>
      <c r="J21" s="257" t="s">
        <v>567</v>
      </c>
    </row>
    <row r="22" spans="1:10" ht="51.75" thickBot="1" x14ac:dyDescent="0.3">
      <c r="A22" s="130" t="s">
        <v>10</v>
      </c>
      <c r="B22" s="166">
        <v>2</v>
      </c>
      <c r="C22" s="127">
        <v>2</v>
      </c>
      <c r="D22" s="160">
        <v>2</v>
      </c>
      <c r="E22" s="168">
        <f t="shared" si="1"/>
        <v>1</v>
      </c>
      <c r="F22" s="355" t="s">
        <v>788</v>
      </c>
      <c r="G22" s="178">
        <v>1</v>
      </c>
      <c r="H22" s="139">
        <v>1</v>
      </c>
      <c r="I22" s="140">
        <f t="shared" si="0"/>
        <v>0.5</v>
      </c>
      <c r="J22" s="257" t="s">
        <v>568</v>
      </c>
    </row>
    <row r="23" spans="1:10" ht="51.75" thickBot="1" x14ac:dyDescent="0.3">
      <c r="A23" s="130" t="s">
        <v>11</v>
      </c>
      <c r="B23" s="166">
        <v>2</v>
      </c>
      <c r="C23" s="127">
        <v>2</v>
      </c>
      <c r="D23" s="160">
        <v>2</v>
      </c>
      <c r="E23" s="168">
        <f t="shared" si="1"/>
        <v>1</v>
      </c>
      <c r="F23" s="355" t="s">
        <v>788</v>
      </c>
      <c r="G23" s="178">
        <v>1</v>
      </c>
      <c r="H23" s="139">
        <v>1</v>
      </c>
      <c r="I23" s="140">
        <f t="shared" si="0"/>
        <v>0.5</v>
      </c>
      <c r="J23" s="257" t="s">
        <v>652</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2</v>
      </c>
      <c r="H24" s="148">
        <f>SUM(H25:H26)</f>
        <v>2</v>
      </c>
      <c r="I24" s="150">
        <f>(H24/B24)</f>
        <v>0.5</v>
      </c>
      <c r="J24" s="169" t="str">
        <f>IF(I24&gt;=0.5,"Đạt","Không đạt")</f>
        <v>Đạt</v>
      </c>
    </row>
    <row r="25" spans="1:10" ht="264.75" thickBot="1" x14ac:dyDescent="0.3">
      <c r="A25" s="130" t="s">
        <v>70</v>
      </c>
      <c r="B25" s="167">
        <v>2</v>
      </c>
      <c r="C25" s="131">
        <v>2</v>
      </c>
      <c r="D25" s="160">
        <v>1</v>
      </c>
      <c r="E25" s="168">
        <f t="shared" ref="E25:E26" si="2">(D25/B25)</f>
        <v>0.5</v>
      </c>
      <c r="F25" s="55" t="s">
        <v>753</v>
      </c>
      <c r="G25" s="264">
        <v>1</v>
      </c>
      <c r="H25" s="265">
        <v>1</v>
      </c>
      <c r="I25" s="140">
        <f t="shared" si="0"/>
        <v>0.5</v>
      </c>
      <c r="J25" s="130" t="s">
        <v>752</v>
      </c>
    </row>
    <row r="26" spans="1:10" ht="64.5" thickBot="1" x14ac:dyDescent="0.3">
      <c r="A26" s="128" t="s">
        <v>13</v>
      </c>
      <c r="B26" s="166">
        <v>2</v>
      </c>
      <c r="C26" s="127">
        <v>2</v>
      </c>
      <c r="D26" s="160">
        <v>2</v>
      </c>
      <c r="E26" s="168">
        <f t="shared" si="2"/>
        <v>1</v>
      </c>
      <c r="F26" s="55" t="s">
        <v>753</v>
      </c>
      <c r="G26" s="264">
        <v>1</v>
      </c>
      <c r="H26" s="265">
        <v>1</v>
      </c>
      <c r="I26" s="140">
        <f t="shared" si="0"/>
        <v>0.5</v>
      </c>
      <c r="J26" s="130" t="s">
        <v>753</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1</v>
      </c>
      <c r="H27" s="148">
        <f>SUM(H28:H29)</f>
        <v>1</v>
      </c>
      <c r="I27" s="150">
        <f>(H27/B27)</f>
        <v>0.25</v>
      </c>
      <c r="J27" s="170" t="str">
        <f>IF(I27&gt;=0.5,"Đạt","Không đạt")</f>
        <v>Không đạt</v>
      </c>
    </row>
    <row r="28" spans="1:10" ht="96.75" thickBot="1" x14ac:dyDescent="0.3">
      <c r="A28" s="130" t="s">
        <v>15</v>
      </c>
      <c r="B28" s="166">
        <v>2</v>
      </c>
      <c r="C28" s="127">
        <v>2</v>
      </c>
      <c r="D28" s="160">
        <v>2</v>
      </c>
      <c r="E28" s="168">
        <f t="shared" ref="E28:E29" si="3">(D28/B28)</f>
        <v>1</v>
      </c>
      <c r="F28" s="175" t="s">
        <v>789</v>
      </c>
      <c r="G28" s="264">
        <v>1</v>
      </c>
      <c r="H28" s="265">
        <v>1</v>
      </c>
      <c r="I28" s="140">
        <f t="shared" si="0"/>
        <v>0.5</v>
      </c>
      <c r="J28" s="258" t="s">
        <v>810</v>
      </c>
    </row>
    <row r="29" spans="1:10" ht="83.25" customHeight="1" thickBot="1" x14ac:dyDescent="0.3">
      <c r="A29" s="128" t="s">
        <v>16</v>
      </c>
      <c r="B29" s="166">
        <v>2</v>
      </c>
      <c r="C29" s="127">
        <v>2</v>
      </c>
      <c r="D29" s="160">
        <v>2</v>
      </c>
      <c r="E29" s="168">
        <f t="shared" si="3"/>
        <v>1</v>
      </c>
      <c r="F29" s="63" t="s">
        <v>790</v>
      </c>
      <c r="G29" s="264">
        <v>0</v>
      </c>
      <c r="H29" s="265">
        <v>0</v>
      </c>
      <c r="I29" s="140">
        <f t="shared" si="0"/>
        <v>0</v>
      </c>
      <c r="J29" s="258" t="s">
        <v>682</v>
      </c>
    </row>
    <row r="30" spans="1:10" s="141" customFormat="1" ht="32.25" thickBot="1" x14ac:dyDescent="0.3">
      <c r="A30" s="144" t="s">
        <v>17</v>
      </c>
      <c r="B30" s="145">
        <f>SUM(B31,B34,B41,B46,B49,B52,B55,B60,B63)</f>
        <v>52</v>
      </c>
      <c r="C30" s="145">
        <f>SUM(C31,C34,C41,C46,C49,C52,C55,C60,C63)</f>
        <v>52</v>
      </c>
      <c r="D30" s="145">
        <f>SUM(D31,D34,D41,D46,D49,D52,D55,D60,D63)</f>
        <v>52</v>
      </c>
      <c r="E30" s="146">
        <f>(D30/B30)</f>
        <v>1</v>
      </c>
      <c r="F30" s="164" t="str">
        <f>IF(E30&gt;=0.5,"Đạt","Không đạt")</f>
        <v>Đạt</v>
      </c>
      <c r="G30" s="145">
        <f>SUM(G31,G34,G41,G46,G49,G52,G55,G60,G63)</f>
        <v>36</v>
      </c>
      <c r="H30" s="145">
        <f>SUM(H31,H34,H41,H46,H49,H52,H55,H60,H63)</f>
        <v>36</v>
      </c>
      <c r="I30" s="146">
        <f t="shared" si="0"/>
        <v>0.69230769230769229</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356" t="s">
        <v>791</v>
      </c>
      <c r="G32" s="264">
        <v>2</v>
      </c>
      <c r="H32" s="265">
        <v>2</v>
      </c>
      <c r="I32" s="140">
        <f t="shared" si="0"/>
        <v>1</v>
      </c>
      <c r="J32" s="130" t="s">
        <v>811</v>
      </c>
    </row>
    <row r="33" spans="1:10" ht="28.5" thickBot="1" x14ac:dyDescent="0.3">
      <c r="A33" s="130" t="s">
        <v>20</v>
      </c>
      <c r="B33" s="166">
        <v>2</v>
      </c>
      <c r="C33" s="127">
        <v>2</v>
      </c>
      <c r="D33" s="160">
        <v>2</v>
      </c>
      <c r="E33" s="168">
        <f t="shared" si="4"/>
        <v>1</v>
      </c>
      <c r="F33" s="356" t="s">
        <v>792</v>
      </c>
      <c r="G33" s="264">
        <v>2</v>
      </c>
      <c r="H33" s="265">
        <v>2</v>
      </c>
      <c r="I33" s="140">
        <f t="shared" si="0"/>
        <v>1</v>
      </c>
      <c r="J33" s="130" t="s">
        <v>812</v>
      </c>
    </row>
    <row r="34" spans="1:10" s="141" customFormat="1" ht="32.25" thickBot="1" x14ac:dyDescent="0.3">
      <c r="A34" s="147" t="s">
        <v>21</v>
      </c>
      <c r="B34" s="148">
        <f>SUM(B35:B40)</f>
        <v>12</v>
      </c>
      <c r="C34" s="148">
        <f>SUM(C35:C40)</f>
        <v>12</v>
      </c>
      <c r="D34" s="148">
        <f>SUM(D35:D40)</f>
        <v>12</v>
      </c>
      <c r="E34" s="149">
        <f>(D34/B34)</f>
        <v>1</v>
      </c>
      <c r="F34" s="357" t="str">
        <f>IF(E34&gt;=0.5,"Đạt","Không đạt")</f>
        <v>Đạt</v>
      </c>
      <c r="G34" s="268">
        <f t="shared" ref="G34:H34" si="5">SUM(G35:G40)</f>
        <v>8</v>
      </c>
      <c r="H34" s="268">
        <f t="shared" si="5"/>
        <v>8</v>
      </c>
      <c r="I34" s="269">
        <f t="shared" si="0"/>
        <v>0.66666666666666663</v>
      </c>
      <c r="J34" s="270" t="str">
        <f>IF(I34&gt;=0.5,"Đạt","Không đạt")</f>
        <v>Đạt</v>
      </c>
    </row>
    <row r="35" spans="1:10" ht="51.75" thickBot="1" x14ac:dyDescent="0.3">
      <c r="A35" s="132" t="s">
        <v>22</v>
      </c>
      <c r="B35" s="166">
        <v>2</v>
      </c>
      <c r="C35" s="127">
        <v>2</v>
      </c>
      <c r="D35" s="160">
        <v>2</v>
      </c>
      <c r="E35" s="168">
        <f>(D35/B35)</f>
        <v>1</v>
      </c>
      <c r="F35" s="356" t="s">
        <v>793</v>
      </c>
      <c r="G35" s="264">
        <v>2</v>
      </c>
      <c r="H35" s="265">
        <v>2</v>
      </c>
      <c r="I35" s="271">
        <f t="shared" si="0"/>
        <v>1</v>
      </c>
      <c r="J35" s="279" t="s">
        <v>95</v>
      </c>
    </row>
    <row r="36" spans="1:10" ht="36.75" thickBot="1" x14ac:dyDescent="0.3">
      <c r="A36" s="130" t="s">
        <v>23</v>
      </c>
      <c r="B36" s="166">
        <v>2</v>
      </c>
      <c r="C36" s="127">
        <v>2</v>
      </c>
      <c r="D36" s="160">
        <v>2</v>
      </c>
      <c r="E36" s="168">
        <f t="shared" ref="E36:E40" si="6">(D36/B36)</f>
        <v>1</v>
      </c>
      <c r="F36" s="175" t="s">
        <v>96</v>
      </c>
      <c r="G36" s="264">
        <v>2</v>
      </c>
      <c r="H36" s="265">
        <v>2</v>
      </c>
      <c r="I36" s="271">
        <f t="shared" si="0"/>
        <v>1</v>
      </c>
      <c r="J36" s="279" t="s">
        <v>96</v>
      </c>
    </row>
    <row r="37" spans="1:10" ht="48.75" thickBot="1" x14ac:dyDescent="0.3">
      <c r="A37" s="130" t="s">
        <v>24</v>
      </c>
      <c r="B37" s="166">
        <v>2</v>
      </c>
      <c r="C37" s="127">
        <v>2</v>
      </c>
      <c r="D37" s="160">
        <v>2</v>
      </c>
      <c r="E37" s="168">
        <f t="shared" si="6"/>
        <v>1</v>
      </c>
      <c r="F37" s="175" t="s">
        <v>794</v>
      </c>
      <c r="G37" s="264">
        <v>1</v>
      </c>
      <c r="H37" s="265">
        <v>1</v>
      </c>
      <c r="I37" s="271">
        <f t="shared" si="0"/>
        <v>0.5</v>
      </c>
      <c r="J37" s="279" t="s">
        <v>155</v>
      </c>
    </row>
    <row r="38" spans="1:10" ht="36.75" thickBot="1" x14ac:dyDescent="0.3">
      <c r="A38" s="130" t="s">
        <v>25</v>
      </c>
      <c r="B38" s="166">
        <v>2</v>
      </c>
      <c r="C38" s="127">
        <v>2</v>
      </c>
      <c r="D38" s="160">
        <v>2</v>
      </c>
      <c r="E38" s="168">
        <f t="shared" si="6"/>
        <v>1</v>
      </c>
      <c r="F38" s="175" t="s">
        <v>98</v>
      </c>
      <c r="G38" s="264">
        <v>2</v>
      </c>
      <c r="H38" s="265">
        <v>2</v>
      </c>
      <c r="I38" s="271">
        <f t="shared" si="0"/>
        <v>1</v>
      </c>
      <c r="J38" s="279" t="s">
        <v>500</v>
      </c>
    </row>
    <row r="39" spans="1:10" ht="36.75" thickBot="1" x14ac:dyDescent="0.3">
      <c r="A39" s="130" t="s">
        <v>26</v>
      </c>
      <c r="B39" s="166">
        <v>2</v>
      </c>
      <c r="C39" s="127">
        <v>2</v>
      </c>
      <c r="D39" s="160">
        <v>2</v>
      </c>
      <c r="E39" s="168">
        <f t="shared" si="6"/>
        <v>1</v>
      </c>
      <c r="F39" s="175" t="s">
        <v>99</v>
      </c>
      <c r="G39" s="264">
        <v>0</v>
      </c>
      <c r="H39" s="265">
        <v>0</v>
      </c>
      <c r="I39" s="271">
        <f t="shared" si="0"/>
        <v>0</v>
      </c>
      <c r="J39" s="280" t="s">
        <v>598</v>
      </c>
    </row>
    <row r="40" spans="1:10" ht="60.75" thickBot="1" x14ac:dyDescent="0.3">
      <c r="A40" s="130" t="s">
        <v>27</v>
      </c>
      <c r="B40" s="166">
        <v>2</v>
      </c>
      <c r="C40" s="127">
        <v>2</v>
      </c>
      <c r="D40" s="160">
        <v>2</v>
      </c>
      <c r="E40" s="168">
        <f t="shared" si="6"/>
        <v>1</v>
      </c>
      <c r="F40" s="175" t="s">
        <v>795</v>
      </c>
      <c r="G40" s="264">
        <v>1</v>
      </c>
      <c r="H40" s="265">
        <v>1</v>
      </c>
      <c r="I40" s="271">
        <f t="shared" si="0"/>
        <v>0.5</v>
      </c>
      <c r="J40" s="281"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268">
        <f t="shared" ref="G41:H41" si="7">SUM(G42:G45)</f>
        <v>6</v>
      </c>
      <c r="H41" s="268">
        <f t="shared" si="7"/>
        <v>6</v>
      </c>
      <c r="I41" s="269">
        <f t="shared" si="0"/>
        <v>0.75</v>
      </c>
      <c r="J41" s="270" t="str">
        <f>IF(I41&gt;=0.5,"Đạt","Không đạt")</f>
        <v>Đạt</v>
      </c>
    </row>
    <row r="42" spans="1:10" ht="60.75" thickBot="1" x14ac:dyDescent="0.3">
      <c r="A42" s="130" t="s">
        <v>29</v>
      </c>
      <c r="B42" s="166">
        <v>2</v>
      </c>
      <c r="C42" s="127">
        <v>2</v>
      </c>
      <c r="D42" s="160">
        <v>2</v>
      </c>
      <c r="E42" s="168">
        <f t="shared" ref="E42:E45" si="8">(D42/B42)</f>
        <v>1</v>
      </c>
      <c r="F42" s="175" t="s">
        <v>796</v>
      </c>
      <c r="G42" s="264">
        <v>2</v>
      </c>
      <c r="H42" s="265">
        <v>2</v>
      </c>
      <c r="I42" s="271">
        <f t="shared" si="0"/>
        <v>1</v>
      </c>
      <c r="J42" s="282" t="s">
        <v>547</v>
      </c>
    </row>
    <row r="43" spans="1:10" ht="36.75" thickBot="1" x14ac:dyDescent="0.3">
      <c r="A43" s="130" t="s">
        <v>30</v>
      </c>
      <c r="B43" s="166">
        <v>2</v>
      </c>
      <c r="C43" s="127">
        <v>2</v>
      </c>
      <c r="D43" s="160">
        <v>2</v>
      </c>
      <c r="E43" s="168">
        <f t="shared" si="8"/>
        <v>1</v>
      </c>
      <c r="F43" s="175" t="s">
        <v>797</v>
      </c>
      <c r="G43" s="264">
        <v>2</v>
      </c>
      <c r="H43" s="265">
        <v>2</v>
      </c>
      <c r="I43" s="271">
        <f t="shared" si="0"/>
        <v>1</v>
      </c>
      <c r="J43" s="282" t="s">
        <v>577</v>
      </c>
    </row>
    <row r="44" spans="1:10" ht="48.75" thickBot="1" x14ac:dyDescent="0.3">
      <c r="A44" s="130" t="s">
        <v>31</v>
      </c>
      <c r="B44" s="166">
        <v>2</v>
      </c>
      <c r="C44" s="127">
        <v>2</v>
      </c>
      <c r="D44" s="160">
        <v>2</v>
      </c>
      <c r="E44" s="168">
        <f t="shared" si="8"/>
        <v>1</v>
      </c>
      <c r="F44" s="175" t="s">
        <v>798</v>
      </c>
      <c r="G44" s="264">
        <v>1</v>
      </c>
      <c r="H44" s="265">
        <v>1</v>
      </c>
      <c r="I44" s="271">
        <f t="shared" si="0"/>
        <v>0.5</v>
      </c>
      <c r="J44" s="282" t="s">
        <v>103</v>
      </c>
    </row>
    <row r="45" spans="1:10" ht="48.75" thickBot="1" x14ac:dyDescent="0.3">
      <c r="A45" s="130" t="s">
        <v>32</v>
      </c>
      <c r="B45" s="166">
        <v>2</v>
      </c>
      <c r="C45" s="127">
        <v>2</v>
      </c>
      <c r="D45" s="160">
        <v>2</v>
      </c>
      <c r="E45" s="168">
        <f t="shared" si="8"/>
        <v>1</v>
      </c>
      <c r="F45" s="175" t="s">
        <v>103</v>
      </c>
      <c r="G45" s="264">
        <v>1</v>
      </c>
      <c r="H45" s="265">
        <v>1</v>
      </c>
      <c r="I45" s="271">
        <f t="shared" si="0"/>
        <v>0.5</v>
      </c>
      <c r="J45" s="282"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268">
        <f t="shared" ref="G46:H46" si="9">SUM(G47:G48)</f>
        <v>4</v>
      </c>
      <c r="H46" s="268">
        <f t="shared" si="9"/>
        <v>4</v>
      </c>
      <c r="I46" s="269">
        <f t="shared" si="0"/>
        <v>1</v>
      </c>
      <c r="J46" s="270" t="str">
        <f>IF(I46&gt;=0.5,"Đạt","Không đạt")</f>
        <v>Đạt</v>
      </c>
    </row>
    <row r="47" spans="1:10" ht="60.75" thickBot="1" x14ac:dyDescent="0.3">
      <c r="A47" s="130" t="s">
        <v>33</v>
      </c>
      <c r="B47" s="166">
        <v>2</v>
      </c>
      <c r="C47" s="127">
        <v>2</v>
      </c>
      <c r="D47" s="160">
        <v>2</v>
      </c>
      <c r="E47" s="168">
        <f t="shared" ref="E47:E48" si="10">(D47/B47)</f>
        <v>1</v>
      </c>
      <c r="F47" s="175" t="s">
        <v>104</v>
      </c>
      <c r="G47" s="264">
        <v>2</v>
      </c>
      <c r="H47" s="265">
        <v>2</v>
      </c>
      <c r="I47" s="271">
        <f t="shared" si="0"/>
        <v>1</v>
      </c>
      <c r="J47" s="283" t="s">
        <v>104</v>
      </c>
    </row>
    <row r="48" spans="1:10" ht="60.75" thickBot="1" x14ac:dyDescent="0.3">
      <c r="A48" s="130" t="s">
        <v>34</v>
      </c>
      <c r="B48" s="166">
        <v>2</v>
      </c>
      <c r="C48" s="127">
        <v>2</v>
      </c>
      <c r="D48" s="160">
        <v>2</v>
      </c>
      <c r="E48" s="168">
        <f t="shared" si="10"/>
        <v>1</v>
      </c>
      <c r="F48" s="356" t="s">
        <v>104</v>
      </c>
      <c r="G48" s="264">
        <v>2</v>
      </c>
      <c r="H48" s="265">
        <v>2</v>
      </c>
      <c r="I48" s="271">
        <f t="shared" si="0"/>
        <v>1</v>
      </c>
      <c r="J48" s="283" t="s">
        <v>104</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268">
        <f t="shared" ref="G49:H49" si="11">SUM(G50:G51)</f>
        <v>3</v>
      </c>
      <c r="H49" s="268">
        <f t="shared" si="11"/>
        <v>3</v>
      </c>
      <c r="I49" s="269">
        <f t="shared" si="0"/>
        <v>0.75</v>
      </c>
      <c r="J49" s="270" t="str">
        <f>IF(I49&gt;=0.5,"Đạt","Không đạt")</f>
        <v>Đạt</v>
      </c>
    </row>
    <row r="50" spans="1:10" ht="60.75" thickBot="1" x14ac:dyDescent="0.3">
      <c r="A50" s="130" t="s">
        <v>35</v>
      </c>
      <c r="B50" s="166">
        <v>2</v>
      </c>
      <c r="C50" s="127">
        <v>2</v>
      </c>
      <c r="D50" s="160">
        <v>2</v>
      </c>
      <c r="E50" s="168">
        <f t="shared" ref="E50:E51" si="12">(D50/B50)</f>
        <v>1</v>
      </c>
      <c r="F50" s="175" t="s">
        <v>799</v>
      </c>
      <c r="G50" s="264">
        <v>2</v>
      </c>
      <c r="H50" s="265">
        <v>2</v>
      </c>
      <c r="I50" s="271">
        <f t="shared" si="0"/>
        <v>1</v>
      </c>
      <c r="J50" s="284" t="s">
        <v>162</v>
      </c>
    </row>
    <row r="51" spans="1:10" ht="28.5" thickBot="1" x14ac:dyDescent="0.3">
      <c r="A51" s="128" t="s">
        <v>36</v>
      </c>
      <c r="B51" s="166">
        <v>2</v>
      </c>
      <c r="C51" s="127">
        <v>2</v>
      </c>
      <c r="D51" s="160">
        <v>2</v>
      </c>
      <c r="E51" s="168">
        <f t="shared" si="12"/>
        <v>1</v>
      </c>
      <c r="F51" s="175" t="s">
        <v>106</v>
      </c>
      <c r="G51" s="264">
        <v>1</v>
      </c>
      <c r="H51" s="265">
        <v>1</v>
      </c>
      <c r="I51" s="271">
        <f t="shared" si="0"/>
        <v>0.5</v>
      </c>
      <c r="J51" s="284"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268">
        <f t="shared" ref="G52:H52" si="13">SUM(G53:G54)</f>
        <v>0</v>
      </c>
      <c r="H52" s="268">
        <f t="shared" si="13"/>
        <v>0</v>
      </c>
      <c r="I52" s="269">
        <f t="shared" si="0"/>
        <v>0</v>
      </c>
      <c r="J52" s="270" t="str">
        <f>IF(I52&gt;=0.5,"Đạt","Không đạt")</f>
        <v>Không đạt</v>
      </c>
    </row>
    <row r="53" spans="1:10" ht="48.75" thickBot="1" x14ac:dyDescent="0.3">
      <c r="A53" s="130" t="s">
        <v>37</v>
      </c>
      <c r="B53" s="166">
        <v>2</v>
      </c>
      <c r="C53" s="127">
        <v>2</v>
      </c>
      <c r="D53" s="160">
        <v>2</v>
      </c>
      <c r="E53" s="168">
        <f t="shared" ref="E53:E54" si="14">(D53/B53)</f>
        <v>1</v>
      </c>
      <c r="F53" s="175" t="s">
        <v>800</v>
      </c>
      <c r="G53" s="264">
        <v>0</v>
      </c>
      <c r="H53" s="265">
        <v>0</v>
      </c>
      <c r="I53" s="271">
        <f t="shared" si="0"/>
        <v>0</v>
      </c>
      <c r="J53" s="285" t="s">
        <v>579</v>
      </c>
    </row>
    <row r="54" spans="1:10" ht="60.75" thickBot="1" x14ac:dyDescent="0.3">
      <c r="A54" s="130" t="s">
        <v>38</v>
      </c>
      <c r="B54" s="166">
        <v>2</v>
      </c>
      <c r="C54" s="127">
        <v>2</v>
      </c>
      <c r="D54" s="160">
        <v>2</v>
      </c>
      <c r="E54" s="168">
        <f t="shared" si="14"/>
        <v>1</v>
      </c>
      <c r="F54" s="175" t="s">
        <v>800</v>
      </c>
      <c r="G54" s="264">
        <v>0</v>
      </c>
      <c r="H54" s="265">
        <v>0</v>
      </c>
      <c r="I54" s="271">
        <f t="shared" si="0"/>
        <v>0</v>
      </c>
      <c r="J54" s="285"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268">
        <f t="shared" ref="G55:H55" si="15">SUM(G56:G59)</f>
        <v>7</v>
      </c>
      <c r="H55" s="268">
        <f t="shared" si="15"/>
        <v>7</v>
      </c>
      <c r="I55" s="269">
        <f t="shared" si="0"/>
        <v>0.875</v>
      </c>
      <c r="J55" s="270" t="str">
        <f>IF(I55&gt;=0.5,"Đạt","Không đạt")</f>
        <v>Đạt</v>
      </c>
    </row>
    <row r="56" spans="1:10" ht="36.75" thickBot="1" x14ac:dyDescent="0.3">
      <c r="A56" s="130" t="s">
        <v>39</v>
      </c>
      <c r="B56" s="166">
        <v>2</v>
      </c>
      <c r="C56" s="127">
        <v>2</v>
      </c>
      <c r="D56" s="160">
        <v>2</v>
      </c>
      <c r="E56" s="168">
        <f t="shared" ref="E56:E59" si="16">(D56/B56)</f>
        <v>1</v>
      </c>
      <c r="F56" s="175" t="s">
        <v>801</v>
      </c>
      <c r="G56" s="264">
        <v>2</v>
      </c>
      <c r="H56" s="265">
        <v>2</v>
      </c>
      <c r="I56" s="271">
        <f t="shared" si="0"/>
        <v>1</v>
      </c>
      <c r="J56" s="286" t="s">
        <v>581</v>
      </c>
    </row>
    <row r="57" spans="1:10" ht="60.75" thickBot="1" x14ac:dyDescent="0.3">
      <c r="A57" s="130" t="s">
        <v>40</v>
      </c>
      <c r="B57" s="166">
        <v>2</v>
      </c>
      <c r="C57" s="127">
        <v>2</v>
      </c>
      <c r="D57" s="160">
        <v>2</v>
      </c>
      <c r="E57" s="168">
        <f t="shared" si="16"/>
        <v>1</v>
      </c>
      <c r="F57" s="175" t="s">
        <v>801</v>
      </c>
      <c r="G57" s="264">
        <v>2</v>
      </c>
      <c r="H57" s="265">
        <v>2</v>
      </c>
      <c r="I57" s="271">
        <f t="shared" si="0"/>
        <v>1</v>
      </c>
      <c r="J57" s="286" t="s">
        <v>581</v>
      </c>
    </row>
    <row r="58" spans="1:10" ht="36.75" thickBot="1" x14ac:dyDescent="0.3">
      <c r="A58" s="130" t="s">
        <v>41</v>
      </c>
      <c r="B58" s="166">
        <v>2</v>
      </c>
      <c r="C58" s="127">
        <v>2</v>
      </c>
      <c r="D58" s="160">
        <v>2</v>
      </c>
      <c r="E58" s="168">
        <f t="shared" si="16"/>
        <v>1</v>
      </c>
      <c r="F58" s="175" t="s">
        <v>801</v>
      </c>
      <c r="G58" s="264">
        <v>1</v>
      </c>
      <c r="H58" s="265">
        <v>1</v>
      </c>
      <c r="I58" s="271">
        <f t="shared" si="0"/>
        <v>0.5</v>
      </c>
      <c r="J58" s="286" t="s">
        <v>581</v>
      </c>
    </row>
    <row r="59" spans="1:10" ht="72.75" thickBot="1" x14ac:dyDescent="0.3">
      <c r="A59" s="130" t="s">
        <v>42</v>
      </c>
      <c r="B59" s="166">
        <v>2</v>
      </c>
      <c r="C59" s="127">
        <v>2</v>
      </c>
      <c r="D59" s="160">
        <v>2</v>
      </c>
      <c r="E59" s="168">
        <f t="shared" si="16"/>
        <v>1</v>
      </c>
      <c r="F59" s="175" t="s">
        <v>802</v>
      </c>
      <c r="G59" s="264">
        <v>2</v>
      </c>
      <c r="H59" s="265">
        <v>2</v>
      </c>
      <c r="I59" s="271">
        <f t="shared" si="0"/>
        <v>1</v>
      </c>
      <c r="J59" s="286"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268">
        <f t="shared" ref="G60:H60" si="17">SUM(G61:G62)</f>
        <v>3</v>
      </c>
      <c r="H60" s="268">
        <f t="shared" si="17"/>
        <v>3</v>
      </c>
      <c r="I60" s="269">
        <f t="shared" si="0"/>
        <v>0.75</v>
      </c>
      <c r="J60" s="268" t="str">
        <f>IF(I60&gt;=0.5,"Đạt","Không đạt")</f>
        <v>Đạt</v>
      </c>
    </row>
    <row r="61" spans="1:10" ht="62.25" customHeight="1" thickBot="1" x14ac:dyDescent="0.3">
      <c r="A61" s="130" t="s">
        <v>43</v>
      </c>
      <c r="B61" s="166">
        <v>2</v>
      </c>
      <c r="C61" s="138">
        <v>2</v>
      </c>
      <c r="D61" s="160">
        <v>2</v>
      </c>
      <c r="E61" s="168">
        <f t="shared" ref="E61:E62" si="18">(D61/B61)</f>
        <v>1</v>
      </c>
      <c r="F61" s="175" t="s">
        <v>113</v>
      </c>
      <c r="G61" s="264">
        <v>2</v>
      </c>
      <c r="H61" s="265">
        <v>2</v>
      </c>
      <c r="I61" s="271">
        <f t="shared" si="0"/>
        <v>1</v>
      </c>
      <c r="J61" s="275" t="s">
        <v>657</v>
      </c>
    </row>
    <row r="62" spans="1:10" ht="48.75" thickBot="1" x14ac:dyDescent="0.3">
      <c r="A62" s="130" t="s">
        <v>44</v>
      </c>
      <c r="B62" s="166">
        <v>2</v>
      </c>
      <c r="C62" s="138">
        <v>2</v>
      </c>
      <c r="D62" s="160">
        <v>2</v>
      </c>
      <c r="E62" s="168">
        <f t="shared" si="18"/>
        <v>1</v>
      </c>
      <c r="F62" s="175" t="s">
        <v>803</v>
      </c>
      <c r="G62" s="264">
        <v>1</v>
      </c>
      <c r="H62" s="265">
        <v>1</v>
      </c>
      <c r="I62" s="271">
        <f t="shared" si="0"/>
        <v>0.5</v>
      </c>
      <c r="J62" s="287" t="s">
        <v>583</v>
      </c>
    </row>
    <row r="63" spans="1:10" s="141" customFormat="1" ht="32.25" thickBot="1" x14ac:dyDescent="0.3">
      <c r="A63" s="152" t="s">
        <v>64</v>
      </c>
      <c r="B63" s="148">
        <f>SUM(B64:B65)</f>
        <v>4</v>
      </c>
      <c r="C63" s="148">
        <f>SUM(C64:C65)</f>
        <v>4</v>
      </c>
      <c r="D63" s="148">
        <f>SUM(D64:D65)</f>
        <v>4</v>
      </c>
      <c r="E63" s="149">
        <f>(D63/B63)</f>
        <v>1</v>
      </c>
      <c r="F63" s="148" t="str">
        <f>IF(E63&gt;=0.5,"Đạt","Không đạt")</f>
        <v>Đạt</v>
      </c>
      <c r="G63" s="268">
        <f t="shared" ref="G63:H63" si="19">SUM(G64:G65)</f>
        <v>1</v>
      </c>
      <c r="H63" s="268">
        <f t="shared" si="19"/>
        <v>1</v>
      </c>
      <c r="I63" s="269">
        <f t="shared" si="0"/>
        <v>0.25</v>
      </c>
      <c r="J63" s="268" t="str">
        <f t="shared" ref="J63:J67" si="20">IF(I63&gt;=0.5,"Đạt","Không đạt")</f>
        <v>Không đạt</v>
      </c>
    </row>
    <row r="64" spans="1:10" ht="84.75" thickBot="1" x14ac:dyDescent="0.3">
      <c r="A64" s="133" t="s">
        <v>45</v>
      </c>
      <c r="B64" s="166">
        <v>2</v>
      </c>
      <c r="C64" s="138">
        <v>2</v>
      </c>
      <c r="D64" s="160">
        <v>2</v>
      </c>
      <c r="E64" s="168">
        <f t="shared" ref="E64:E65" si="21">(D64/B64)</f>
        <v>1</v>
      </c>
      <c r="F64" s="175" t="s">
        <v>804</v>
      </c>
      <c r="G64" s="264">
        <v>1</v>
      </c>
      <c r="H64" s="265">
        <v>1</v>
      </c>
      <c r="I64" s="271">
        <f t="shared" si="0"/>
        <v>0.5</v>
      </c>
      <c r="J64" s="288" t="s">
        <v>113</v>
      </c>
    </row>
    <row r="65" spans="1:10" ht="108.75" thickBot="1" x14ac:dyDescent="0.3">
      <c r="A65" s="133" t="s">
        <v>46</v>
      </c>
      <c r="B65" s="166">
        <v>2</v>
      </c>
      <c r="C65" s="138">
        <v>2</v>
      </c>
      <c r="D65" s="160">
        <v>2</v>
      </c>
      <c r="E65" s="168">
        <f t="shared" si="21"/>
        <v>1</v>
      </c>
      <c r="F65" s="175" t="s">
        <v>116</v>
      </c>
      <c r="G65" s="264">
        <v>0</v>
      </c>
      <c r="H65" s="265">
        <v>0</v>
      </c>
      <c r="I65" s="271">
        <f t="shared" si="0"/>
        <v>0</v>
      </c>
      <c r="J65" s="289" t="s">
        <v>584</v>
      </c>
    </row>
    <row r="66" spans="1:10" s="141" customFormat="1" ht="63.75" thickBot="1" x14ac:dyDescent="0.3">
      <c r="A66" s="153" t="s">
        <v>47</v>
      </c>
      <c r="B66" s="145">
        <f>SUM(B67,B72,B75)</f>
        <v>16</v>
      </c>
      <c r="C66" s="145">
        <f>SUM(C67,C72,C75)</f>
        <v>16</v>
      </c>
      <c r="D66" s="145">
        <f>SUM(D67,D72,D75)</f>
        <v>9</v>
      </c>
      <c r="E66" s="146">
        <f>(D66/B66)</f>
        <v>0.5625</v>
      </c>
      <c r="F66" s="164" t="str">
        <f>IF(E66&gt;=0.5,"Đạt","Không đạt")</f>
        <v>Đạt</v>
      </c>
      <c r="G66" s="272">
        <f t="shared" ref="G66:H66" si="22">SUM(G67,G72,G75)</f>
        <v>5</v>
      </c>
      <c r="H66" s="272">
        <f t="shared" si="22"/>
        <v>5</v>
      </c>
      <c r="I66" s="273">
        <f t="shared" si="0"/>
        <v>0.3125</v>
      </c>
      <c r="J66" s="274" t="str">
        <f t="shared" si="20"/>
        <v>Không đạt</v>
      </c>
    </row>
    <row r="67" spans="1:10" s="141" customFormat="1" ht="32.25" thickBot="1" x14ac:dyDescent="0.3">
      <c r="A67" s="152" t="s">
        <v>48</v>
      </c>
      <c r="B67" s="148">
        <f>SUM(B68:B71)</f>
        <v>8</v>
      </c>
      <c r="C67" s="148">
        <f>SUM(C68:C71)</f>
        <v>8</v>
      </c>
      <c r="D67" s="148">
        <f>SUM(D68:D71)</f>
        <v>5</v>
      </c>
      <c r="E67" s="149">
        <f>(D67/B67)</f>
        <v>0.625</v>
      </c>
      <c r="F67" s="148" t="str">
        <f>IF(E67&gt;=0.5,"Đạt","Không đạt")</f>
        <v>Đạt</v>
      </c>
      <c r="G67" s="268">
        <f t="shared" ref="G67:H67" si="23">SUM(G68:G71)</f>
        <v>4</v>
      </c>
      <c r="H67" s="268">
        <f t="shared" si="23"/>
        <v>4</v>
      </c>
      <c r="I67" s="269">
        <f t="shared" si="0"/>
        <v>0.5</v>
      </c>
      <c r="J67" s="268" t="str">
        <f t="shared" si="20"/>
        <v>Đạt</v>
      </c>
    </row>
    <row r="68" spans="1:10" ht="77.25" thickBot="1" x14ac:dyDescent="0.3">
      <c r="A68" s="133" t="s">
        <v>49</v>
      </c>
      <c r="B68" s="166">
        <v>2</v>
      </c>
      <c r="C68" s="138">
        <v>2</v>
      </c>
      <c r="D68" s="160">
        <v>2</v>
      </c>
      <c r="E68" s="168">
        <f t="shared" ref="E68:E71" si="24">(D68/B68)</f>
        <v>1</v>
      </c>
      <c r="F68" s="358" t="s">
        <v>805</v>
      </c>
      <c r="G68" s="264">
        <v>2</v>
      </c>
      <c r="H68" s="265">
        <v>2</v>
      </c>
      <c r="I68" s="271">
        <f t="shared" si="0"/>
        <v>1</v>
      </c>
      <c r="J68" s="290" t="s">
        <v>585</v>
      </c>
    </row>
    <row r="69" spans="1:10" ht="16.5" thickBot="1" x14ac:dyDescent="0.3">
      <c r="A69" s="133" t="s">
        <v>50</v>
      </c>
      <c r="B69" s="166">
        <v>2</v>
      </c>
      <c r="C69" s="138">
        <v>2</v>
      </c>
      <c r="D69" s="160">
        <v>0</v>
      </c>
      <c r="E69" s="168">
        <f t="shared" si="24"/>
        <v>0</v>
      </c>
      <c r="F69" s="175"/>
      <c r="G69" s="264">
        <v>1</v>
      </c>
      <c r="H69" s="265">
        <v>1</v>
      </c>
      <c r="I69" s="271">
        <f t="shared" si="0"/>
        <v>0.5</v>
      </c>
      <c r="J69" s="290" t="s">
        <v>648</v>
      </c>
    </row>
    <row r="70" spans="1:10" ht="48.75" thickBot="1" x14ac:dyDescent="0.3">
      <c r="A70" s="133" t="s">
        <v>51</v>
      </c>
      <c r="B70" s="166">
        <v>2</v>
      </c>
      <c r="C70" s="138">
        <v>2</v>
      </c>
      <c r="D70" s="160">
        <v>2</v>
      </c>
      <c r="E70" s="168">
        <f t="shared" si="24"/>
        <v>1</v>
      </c>
      <c r="F70" s="67" t="s">
        <v>118</v>
      </c>
      <c r="G70" s="264">
        <v>1</v>
      </c>
      <c r="H70" s="265">
        <v>1</v>
      </c>
      <c r="I70" s="271">
        <f t="shared" si="0"/>
        <v>0.5</v>
      </c>
      <c r="J70" s="291" t="s">
        <v>658</v>
      </c>
    </row>
    <row r="71" spans="1:10" ht="83.25" customHeight="1" thickBot="1" x14ac:dyDescent="0.3">
      <c r="A71" s="133" t="s">
        <v>52</v>
      </c>
      <c r="B71" s="166">
        <v>2</v>
      </c>
      <c r="C71" s="138">
        <v>2</v>
      </c>
      <c r="D71" s="160">
        <v>1</v>
      </c>
      <c r="E71" s="168">
        <f t="shared" si="24"/>
        <v>0.5</v>
      </c>
      <c r="F71" s="175" t="s">
        <v>806</v>
      </c>
      <c r="G71" s="264">
        <v>0</v>
      </c>
      <c r="H71" s="265">
        <v>0</v>
      </c>
      <c r="I71" s="271">
        <f t="shared" si="0"/>
        <v>0</v>
      </c>
      <c r="J71" s="292" t="s">
        <v>659</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268">
        <f t="shared" ref="G72:H72" si="25">SUM(G73:G74)</f>
        <v>0</v>
      </c>
      <c r="H72" s="268">
        <f t="shared" si="25"/>
        <v>0</v>
      </c>
      <c r="I72" s="269">
        <f t="shared" si="0"/>
        <v>0</v>
      </c>
      <c r="J72" s="268" t="str">
        <f>IF(I72&gt;=0.5,"Đạt","Không đạt")</f>
        <v>Không đạt</v>
      </c>
    </row>
    <row r="73" spans="1:10" ht="24.75" thickBot="1" x14ac:dyDescent="0.3">
      <c r="A73" s="133" t="s">
        <v>53</v>
      </c>
      <c r="B73" s="166">
        <v>2</v>
      </c>
      <c r="C73" s="138">
        <v>2</v>
      </c>
      <c r="D73" s="160">
        <v>2</v>
      </c>
      <c r="E73" s="168">
        <f t="shared" ref="E73:E74" si="26">(D73/B73)</f>
        <v>1</v>
      </c>
      <c r="F73" s="175" t="s">
        <v>120</v>
      </c>
      <c r="G73" s="264">
        <v>0</v>
      </c>
      <c r="H73" s="265">
        <v>0</v>
      </c>
      <c r="I73" s="271">
        <f t="shared" si="0"/>
        <v>0</v>
      </c>
      <c r="J73" s="293" t="s">
        <v>641</v>
      </c>
    </row>
    <row r="74" spans="1:10" ht="36.75" thickBot="1" x14ac:dyDescent="0.3">
      <c r="A74" s="133" t="s">
        <v>54</v>
      </c>
      <c r="B74" s="166">
        <v>2</v>
      </c>
      <c r="C74" s="138">
        <v>2</v>
      </c>
      <c r="D74" s="160">
        <v>0</v>
      </c>
      <c r="E74" s="168">
        <f t="shared" si="26"/>
        <v>0</v>
      </c>
      <c r="F74" s="175"/>
      <c r="G74" s="264">
        <v>0</v>
      </c>
      <c r="H74" s="265">
        <v>0</v>
      </c>
      <c r="I74" s="271">
        <f t="shared" si="0"/>
        <v>0</v>
      </c>
      <c r="J74" s="293"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268">
        <f t="shared" ref="G75:H75" si="27">SUM(G76:G77)</f>
        <v>1</v>
      </c>
      <c r="H75" s="268">
        <f t="shared" si="27"/>
        <v>1</v>
      </c>
      <c r="I75" s="269">
        <f t="shared" si="0"/>
        <v>0.25</v>
      </c>
      <c r="J75" s="268" t="str">
        <f>IF(I75&gt;=0.5,"Đạt","Không đạt")</f>
        <v>Không đạt</v>
      </c>
    </row>
    <row r="76" spans="1:10" ht="36.75" thickBot="1" x14ac:dyDescent="0.3">
      <c r="A76" s="133" t="s">
        <v>55</v>
      </c>
      <c r="B76" s="166">
        <v>2</v>
      </c>
      <c r="C76" s="138">
        <v>2</v>
      </c>
      <c r="D76" s="160">
        <v>2</v>
      </c>
      <c r="E76" s="168">
        <f t="shared" ref="E76:E77" si="28">(D76/B76)</f>
        <v>1</v>
      </c>
      <c r="F76" s="133" t="s">
        <v>807</v>
      </c>
      <c r="G76" s="264">
        <v>1</v>
      </c>
      <c r="H76" s="265">
        <v>1</v>
      </c>
      <c r="I76" s="271">
        <f t="shared" si="0"/>
        <v>0.5</v>
      </c>
      <c r="J76" s="204" t="s">
        <v>212</v>
      </c>
    </row>
    <row r="77" spans="1:10" ht="36.75" thickBot="1" x14ac:dyDescent="0.3">
      <c r="A77" s="133" t="s">
        <v>56</v>
      </c>
      <c r="B77" s="166">
        <v>2</v>
      </c>
      <c r="C77" s="138">
        <v>2</v>
      </c>
      <c r="D77" s="160">
        <v>0</v>
      </c>
      <c r="E77" s="168">
        <f t="shared" si="28"/>
        <v>0</v>
      </c>
      <c r="F77" s="175"/>
      <c r="G77" s="264">
        <v>0</v>
      </c>
      <c r="H77" s="265">
        <v>0</v>
      </c>
      <c r="I77" s="271">
        <f t="shared" si="0"/>
        <v>0</v>
      </c>
      <c r="J77" s="295" t="s">
        <v>591</v>
      </c>
    </row>
    <row r="78" spans="1:10" ht="16.5" thickBot="1" x14ac:dyDescent="0.3">
      <c r="A78" s="134" t="s">
        <v>57</v>
      </c>
      <c r="B78" s="165">
        <f>SUM(B16,B30,B66)</f>
        <v>88</v>
      </c>
      <c r="C78" s="129">
        <f>SUM(C16,C30,C66)</f>
        <v>88</v>
      </c>
      <c r="D78" s="136">
        <f>SUM(D16,D30,D66)</f>
        <v>80</v>
      </c>
      <c r="E78" s="176">
        <f>(D78/B78)</f>
        <v>0.90909090909090906</v>
      </c>
      <c r="F78" s="127"/>
      <c r="G78" s="177">
        <f>SUM(G16,G30,G66)</f>
        <v>51</v>
      </c>
      <c r="H78" s="136">
        <f>SUM(H16,H30,H66)</f>
        <v>51</v>
      </c>
      <c r="I78" s="176">
        <f t="shared" si="0"/>
        <v>0.57954545454545459</v>
      </c>
      <c r="J78" s="127"/>
    </row>
    <row r="79" spans="1:10" ht="16.5" thickBot="1" x14ac:dyDescent="0.3">
      <c r="A79" s="134" t="s">
        <v>58</v>
      </c>
      <c r="B79" s="165">
        <v>100</v>
      </c>
      <c r="C79" s="129">
        <f>(C78*B79)/B78</f>
        <v>100</v>
      </c>
      <c r="D79" s="137">
        <f>(D78*B79)/B78</f>
        <v>90.909090909090907</v>
      </c>
      <c r="E79" s="176">
        <f>(D79/B79)</f>
        <v>0.90909090909090906</v>
      </c>
      <c r="F79" s="127"/>
      <c r="G79" s="179">
        <f>(G78/B78)*100</f>
        <v>57.95454545454546</v>
      </c>
      <c r="H79" s="137">
        <f>(H78*B79)/B78</f>
        <v>57.954545454545453</v>
      </c>
      <c r="I79" s="176">
        <f t="shared" si="0"/>
        <v>0.57954545454545459</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81</v>
      </c>
      <c r="B86" s="394"/>
      <c r="C86" s="394"/>
      <c r="D86" s="394"/>
      <c r="H86" s="405" t="s">
        <v>808</v>
      </c>
      <c r="I86" s="405"/>
      <c r="J86" s="405"/>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D80:E80"/>
    <mergeCell ref="H80:I80"/>
    <mergeCell ref="A12:J12"/>
    <mergeCell ref="H86:J86"/>
    <mergeCell ref="A6:J6"/>
    <mergeCell ref="A7:J7"/>
    <mergeCell ref="A8:J8"/>
    <mergeCell ref="A9:J9"/>
    <mergeCell ref="A10:J10"/>
    <mergeCell ref="A82:E82"/>
    <mergeCell ref="H82:J82"/>
    <mergeCell ref="A86:D86"/>
    <mergeCell ref="A14:A15"/>
    <mergeCell ref="B14:B15"/>
    <mergeCell ref="C14:C15"/>
    <mergeCell ref="D14:F14"/>
    <mergeCell ref="G14:J14"/>
  </mergeCells>
  <hyperlinks>
    <hyperlink ref="A25" r:id="rId1" display="https://thuvienphapluat.vn/phap-luat/tim-van-ban.aspx?keyword=01/2014/TT-BGD%C4%90T&amp;area=2&amp;type=0&amp;match=False&amp;vc=True&amp;lan=1" xr:uid="{0D129214-0F5F-4A53-8144-182077BF1FC1}"/>
    <hyperlink ref="A28" r:id="rId2" display="https://thuvienphapluat.vn/phap-luat/tim-van-ban.aspx?keyword=03/2014/TT-BTTTT&amp;area=2&amp;type=0&amp;match=False&amp;vc=True&amp;lan=1" xr:uid="{F579F12B-9471-4AFD-BFAC-BDC593175417}"/>
  </hyperlinks>
  <pageMargins left="0.7" right="0.7" top="0.75" bottom="0.75" header="0.3" footer="0.3"/>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FFAFA-7111-4554-9A4E-322C10AD024C}">
  <sheetPr codeName="Sheet14"/>
  <dimension ref="A6:M89"/>
  <sheetViews>
    <sheetView topLeftCell="A69" workbookViewId="0">
      <selection activeCell="G18" sqref="G18: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229</v>
      </c>
      <c r="B8" s="388"/>
      <c r="C8" s="388"/>
      <c r="D8" s="388"/>
      <c r="E8" s="388"/>
      <c r="F8" s="388"/>
      <c r="G8" s="388"/>
      <c r="H8" s="388"/>
      <c r="I8" s="388"/>
      <c r="J8" s="388"/>
    </row>
    <row r="9" spans="1:13" ht="16.5" x14ac:dyDescent="0.25">
      <c r="A9" s="388" t="s">
        <v>230</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57" t="s">
        <v>231</v>
      </c>
      <c r="B11" s="157"/>
      <c r="C11" s="157"/>
      <c r="D11" s="157"/>
      <c r="E11" s="157"/>
      <c r="F11" s="157"/>
      <c r="G11" s="157"/>
      <c r="H11" s="157"/>
      <c r="I11" s="157"/>
      <c r="J11" s="157"/>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14</v>
      </c>
      <c r="E16" s="146">
        <f>(D16/B16)</f>
        <v>0.7</v>
      </c>
      <c r="F16" s="164" t="str">
        <f>IF(E16&gt;=0.5,"Đạt","Không đạt")</f>
        <v>Đạt</v>
      </c>
      <c r="G16" s="145">
        <f>SUM(G17,G24,G27)</f>
        <v>16</v>
      </c>
      <c r="H16" s="145">
        <f>SUM(H17,H24,H27)</f>
        <v>16</v>
      </c>
      <c r="I16" s="146">
        <f t="shared" ref="I16:I79" si="0">(H16/B16)</f>
        <v>0.8</v>
      </c>
      <c r="J16" s="164" t="str">
        <f>IF(I16&gt;=0.5,"Đạt","Không đạt")</f>
        <v>Đạt</v>
      </c>
    </row>
    <row r="17" spans="1:10" s="141" customFormat="1" ht="32.25" thickBot="1" x14ac:dyDescent="0.3">
      <c r="A17" s="147" t="s">
        <v>5</v>
      </c>
      <c r="B17" s="148">
        <f>SUM(B18:B23)</f>
        <v>12</v>
      </c>
      <c r="C17" s="148">
        <f>SUM(C18:C23)</f>
        <v>12</v>
      </c>
      <c r="D17" s="148">
        <v>10</v>
      </c>
      <c r="E17" s="149">
        <f>(D17/B17)</f>
        <v>0.83333333333333337</v>
      </c>
      <c r="F17" s="148" t="str">
        <f>IF(E17&gt;=0.5,"Đạt"," Không đạt")</f>
        <v>Đạt</v>
      </c>
      <c r="G17" s="148">
        <f>SUM(G18:G23)</f>
        <v>10</v>
      </c>
      <c r="H17" s="148">
        <f>SUM(H18:H23)</f>
        <v>10</v>
      </c>
      <c r="I17" s="150">
        <f t="shared" si="0"/>
        <v>0.83333333333333337</v>
      </c>
      <c r="J17" s="148" t="str">
        <f>IF(I17&gt;=0.5,"Đạt","Không đạt")</f>
        <v>Đạt</v>
      </c>
    </row>
    <row r="18" spans="1:10" ht="172.5" thickBot="1" x14ac:dyDescent="0.3">
      <c r="A18" s="128" t="s">
        <v>6</v>
      </c>
      <c r="B18" s="166">
        <v>2</v>
      </c>
      <c r="C18" s="127">
        <v>2</v>
      </c>
      <c r="D18" s="160">
        <v>1</v>
      </c>
      <c r="E18" s="168">
        <f>(D18/B18)</f>
        <v>0.5</v>
      </c>
      <c r="F18" s="175" t="s">
        <v>232</v>
      </c>
      <c r="G18" s="178">
        <v>2</v>
      </c>
      <c r="H18" s="139">
        <v>2</v>
      </c>
      <c r="I18" s="140">
        <f t="shared" si="0"/>
        <v>1</v>
      </c>
      <c r="J18" s="243" t="s">
        <v>651</v>
      </c>
    </row>
    <row r="19" spans="1:10" ht="36.75" thickBot="1" x14ac:dyDescent="0.3">
      <c r="A19" s="130" t="s">
        <v>7</v>
      </c>
      <c r="B19" s="166">
        <v>2</v>
      </c>
      <c r="C19" s="127">
        <v>2</v>
      </c>
      <c r="D19" s="160">
        <v>2</v>
      </c>
      <c r="E19" s="168">
        <f t="shared" ref="E19:E23" si="1">(D19/B19)</f>
        <v>1</v>
      </c>
      <c r="F19" s="175" t="s">
        <v>150</v>
      </c>
      <c r="G19" s="178">
        <v>2</v>
      </c>
      <c r="H19" s="139">
        <v>2</v>
      </c>
      <c r="I19" s="140">
        <f t="shared" si="0"/>
        <v>1</v>
      </c>
      <c r="J19" s="257" t="s">
        <v>566</v>
      </c>
    </row>
    <row r="20" spans="1:10" ht="36.75" thickBot="1" x14ac:dyDescent="0.3">
      <c r="A20" s="130" t="s">
        <v>8</v>
      </c>
      <c r="B20" s="166">
        <v>2</v>
      </c>
      <c r="C20" s="127">
        <v>2</v>
      </c>
      <c r="D20" s="160">
        <v>2</v>
      </c>
      <c r="E20" s="168">
        <f t="shared" si="1"/>
        <v>1</v>
      </c>
      <c r="F20" s="175" t="s">
        <v>150</v>
      </c>
      <c r="G20" s="178">
        <v>1</v>
      </c>
      <c r="H20" s="139">
        <v>1</v>
      </c>
      <c r="I20" s="140">
        <f t="shared" si="0"/>
        <v>0.5</v>
      </c>
      <c r="J20" s="257" t="s">
        <v>566</v>
      </c>
    </row>
    <row r="21" spans="1:10" ht="60.75" thickBot="1" x14ac:dyDescent="0.3">
      <c r="A21" s="130" t="s">
        <v>9</v>
      </c>
      <c r="B21" s="166">
        <v>2</v>
      </c>
      <c r="C21" s="127">
        <v>2</v>
      </c>
      <c r="D21" s="160">
        <v>2</v>
      </c>
      <c r="E21" s="168">
        <f t="shared" si="1"/>
        <v>1</v>
      </c>
      <c r="F21" s="175" t="s">
        <v>150</v>
      </c>
      <c r="G21" s="178">
        <v>2</v>
      </c>
      <c r="H21" s="139">
        <v>2</v>
      </c>
      <c r="I21" s="140">
        <f t="shared" si="0"/>
        <v>1</v>
      </c>
      <c r="J21" s="257" t="s">
        <v>567</v>
      </c>
    </row>
    <row r="22" spans="1:10" ht="36.75" thickBot="1" x14ac:dyDescent="0.3">
      <c r="A22" s="130" t="s">
        <v>10</v>
      </c>
      <c r="B22" s="166">
        <v>2</v>
      </c>
      <c r="C22" s="127">
        <v>2</v>
      </c>
      <c r="D22" s="160">
        <v>2</v>
      </c>
      <c r="E22" s="168">
        <f t="shared" si="1"/>
        <v>1</v>
      </c>
      <c r="F22" s="175" t="s">
        <v>150</v>
      </c>
      <c r="G22" s="178">
        <v>2</v>
      </c>
      <c r="H22" s="139">
        <v>2</v>
      </c>
      <c r="I22" s="140">
        <f t="shared" si="0"/>
        <v>1</v>
      </c>
      <c r="J22" s="257" t="s">
        <v>568</v>
      </c>
    </row>
    <row r="23" spans="1:10" ht="48.75" thickBot="1" x14ac:dyDescent="0.3">
      <c r="A23" s="130" t="s">
        <v>11</v>
      </c>
      <c r="B23" s="166">
        <v>2</v>
      </c>
      <c r="C23" s="127">
        <v>2</v>
      </c>
      <c r="D23" s="160">
        <v>2</v>
      </c>
      <c r="E23" s="168">
        <f t="shared" si="1"/>
        <v>1</v>
      </c>
      <c r="F23" s="175" t="s">
        <v>150</v>
      </c>
      <c r="G23" s="178">
        <v>1</v>
      </c>
      <c r="H23" s="139">
        <v>1</v>
      </c>
      <c r="I23" s="140">
        <f t="shared" si="0"/>
        <v>0.5</v>
      </c>
      <c r="J23" s="257" t="s">
        <v>652</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55" t="s">
        <v>233</v>
      </c>
      <c r="G25" s="264">
        <v>2</v>
      </c>
      <c r="H25" s="265">
        <v>2</v>
      </c>
      <c r="I25" s="140">
        <f t="shared" si="0"/>
        <v>1</v>
      </c>
      <c r="J25" s="266" t="s">
        <v>653</v>
      </c>
    </row>
    <row r="26" spans="1:10" ht="64.5" thickBot="1" x14ac:dyDescent="0.3">
      <c r="A26" s="128" t="s">
        <v>13</v>
      </c>
      <c r="B26" s="166">
        <v>2</v>
      </c>
      <c r="C26" s="127">
        <v>2</v>
      </c>
      <c r="D26" s="160">
        <v>2</v>
      </c>
      <c r="E26" s="168">
        <f t="shared" si="2"/>
        <v>1</v>
      </c>
      <c r="F26" s="175" t="s">
        <v>150</v>
      </c>
      <c r="G26" s="264">
        <v>2</v>
      </c>
      <c r="H26" s="265">
        <v>2</v>
      </c>
      <c r="I26" s="140">
        <f t="shared" si="0"/>
        <v>1</v>
      </c>
      <c r="J26" s="267" t="s">
        <v>653</v>
      </c>
    </row>
    <row r="27" spans="1:10" s="141" customFormat="1" ht="32.25" thickBot="1" x14ac:dyDescent="0.3">
      <c r="A27" s="147" t="s">
        <v>14</v>
      </c>
      <c r="B27" s="148">
        <f>SUM(B28:B29)</f>
        <v>4</v>
      </c>
      <c r="C27" s="148">
        <f>SUM(C28:C29)</f>
        <v>4</v>
      </c>
      <c r="D27" s="148">
        <f>SUM(D28:D29)</f>
        <v>2</v>
      </c>
      <c r="E27" s="149">
        <f>(D27/B27)</f>
        <v>0.5</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v>0</v>
      </c>
      <c r="E28" s="168">
        <f t="shared" ref="E28:E29" si="3">(D28/B28)</f>
        <v>0</v>
      </c>
      <c r="F28" s="175"/>
      <c r="G28" s="264">
        <v>0</v>
      </c>
      <c r="H28" s="265">
        <v>0</v>
      </c>
      <c r="I28" s="140">
        <f t="shared" si="0"/>
        <v>0</v>
      </c>
      <c r="J28" s="276" t="s">
        <v>637</v>
      </c>
    </row>
    <row r="29" spans="1:10" ht="48.75" thickBot="1" x14ac:dyDescent="0.3">
      <c r="A29" s="128" t="s">
        <v>16</v>
      </c>
      <c r="B29" s="166">
        <v>2</v>
      </c>
      <c r="C29" s="127">
        <v>2</v>
      </c>
      <c r="D29" s="160">
        <v>2</v>
      </c>
      <c r="E29" s="168">
        <f t="shared" si="3"/>
        <v>1</v>
      </c>
      <c r="F29" s="175" t="s">
        <v>234</v>
      </c>
      <c r="G29" s="264">
        <v>2</v>
      </c>
      <c r="H29" s="265">
        <v>2</v>
      </c>
      <c r="I29" s="140">
        <f t="shared" si="0"/>
        <v>1</v>
      </c>
      <c r="J29" s="277" t="s">
        <v>654</v>
      </c>
    </row>
    <row r="30" spans="1:10" s="141" customFormat="1" ht="32.25" thickBot="1" x14ac:dyDescent="0.3">
      <c r="A30" s="144" t="s">
        <v>17</v>
      </c>
      <c r="B30" s="145">
        <f>SUM(B31,B34,B41,B46,B49,B52,B55,B60,B63)</f>
        <v>52</v>
      </c>
      <c r="C30" s="145">
        <f>SUM(C31,C34,C41,C46,C49,C52,C55,C60,C63)</f>
        <v>52</v>
      </c>
      <c r="D30" s="145">
        <f>SUM(D31,D34,D41,D46,D49,D52,D55,D60,D63)</f>
        <v>52</v>
      </c>
      <c r="E30" s="146">
        <f>(D30/B30)</f>
        <v>1</v>
      </c>
      <c r="F30" s="164" t="str">
        <f>IF(E30&gt;=0.5,"Đạt","Không đạt")</f>
        <v>Đạt</v>
      </c>
      <c r="G30" s="145">
        <f>SUM(G31,G34,G41,G46,G49,G52,G55,G60,G63)</f>
        <v>37</v>
      </c>
      <c r="H30" s="145">
        <f>SUM(H31,H34,H41,H46,H49,H52,H55,H60,H63)</f>
        <v>37</v>
      </c>
      <c r="I30" s="146">
        <f t="shared" si="0"/>
        <v>0.71153846153846156</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75" t="s">
        <v>235</v>
      </c>
      <c r="G32" s="264">
        <v>2</v>
      </c>
      <c r="H32" s="265">
        <v>2</v>
      </c>
      <c r="I32" s="140">
        <f t="shared" si="0"/>
        <v>1</v>
      </c>
      <c r="J32" s="278" t="s">
        <v>655</v>
      </c>
    </row>
    <row r="33" spans="1:10" ht="24.75" thickBot="1" x14ac:dyDescent="0.3">
      <c r="A33" s="130" t="s">
        <v>20</v>
      </c>
      <c r="B33" s="166">
        <v>2</v>
      </c>
      <c r="C33" s="127">
        <v>2</v>
      </c>
      <c r="D33" s="160">
        <v>2</v>
      </c>
      <c r="E33" s="168">
        <f t="shared" si="4"/>
        <v>1</v>
      </c>
      <c r="F33" s="127" t="s">
        <v>236</v>
      </c>
      <c r="G33" s="264">
        <v>2</v>
      </c>
      <c r="H33" s="265">
        <v>2</v>
      </c>
      <c r="I33" s="140">
        <f t="shared" si="0"/>
        <v>1</v>
      </c>
      <c r="J33" s="278" t="s">
        <v>656</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268">
        <f t="shared" ref="G34:H34" si="5">SUM(G35:G40)</f>
        <v>8</v>
      </c>
      <c r="H34" s="268">
        <f t="shared" si="5"/>
        <v>8</v>
      </c>
      <c r="I34" s="269">
        <f t="shared" si="0"/>
        <v>0.66666666666666663</v>
      </c>
      <c r="J34" s="270" t="str">
        <f>IF(I34&gt;=0.5,"Đạt","Không đạt")</f>
        <v>Đạt</v>
      </c>
    </row>
    <row r="35" spans="1:10" ht="51.75" thickBot="1" x14ac:dyDescent="0.3">
      <c r="A35" s="132" t="s">
        <v>22</v>
      </c>
      <c r="B35" s="166">
        <v>2</v>
      </c>
      <c r="C35" s="127">
        <v>2</v>
      </c>
      <c r="D35" s="160">
        <v>2</v>
      </c>
      <c r="E35" s="168">
        <f t="shared" ref="E35:E40" si="6">(D35/B35)</f>
        <v>1</v>
      </c>
      <c r="F35" s="175" t="s">
        <v>177</v>
      </c>
      <c r="G35" s="264">
        <v>2</v>
      </c>
      <c r="H35" s="265">
        <v>2</v>
      </c>
      <c r="I35" s="271">
        <f t="shared" si="0"/>
        <v>1</v>
      </c>
      <c r="J35" s="279" t="s">
        <v>95</v>
      </c>
    </row>
    <row r="36" spans="1:10" ht="36.75" thickBot="1" x14ac:dyDescent="0.3">
      <c r="A36" s="130" t="s">
        <v>23</v>
      </c>
      <c r="B36" s="166">
        <v>2</v>
      </c>
      <c r="C36" s="127">
        <v>2</v>
      </c>
      <c r="D36" s="160">
        <v>2</v>
      </c>
      <c r="E36" s="168">
        <f t="shared" si="6"/>
        <v>1</v>
      </c>
      <c r="F36" s="175" t="s">
        <v>178</v>
      </c>
      <c r="G36" s="264">
        <v>2</v>
      </c>
      <c r="H36" s="265">
        <v>2</v>
      </c>
      <c r="I36" s="271">
        <f t="shared" si="0"/>
        <v>1</v>
      </c>
      <c r="J36" s="279" t="s">
        <v>96</v>
      </c>
    </row>
    <row r="37" spans="1:10" ht="48.75" thickBot="1" x14ac:dyDescent="0.3">
      <c r="A37" s="130" t="s">
        <v>24</v>
      </c>
      <c r="B37" s="166">
        <v>2</v>
      </c>
      <c r="C37" s="127">
        <v>2</v>
      </c>
      <c r="D37" s="160">
        <v>2</v>
      </c>
      <c r="E37" s="168">
        <f t="shared" si="6"/>
        <v>1</v>
      </c>
      <c r="F37" s="175" t="s">
        <v>179</v>
      </c>
      <c r="G37" s="264">
        <v>1</v>
      </c>
      <c r="H37" s="265">
        <v>1</v>
      </c>
      <c r="I37" s="271">
        <f t="shared" si="0"/>
        <v>0.5</v>
      </c>
      <c r="J37" s="279" t="s">
        <v>155</v>
      </c>
    </row>
    <row r="38" spans="1:10" ht="36.75" thickBot="1" x14ac:dyDescent="0.3">
      <c r="A38" s="130" t="s">
        <v>25</v>
      </c>
      <c r="B38" s="166">
        <v>2</v>
      </c>
      <c r="C38" s="127">
        <v>2</v>
      </c>
      <c r="D38" s="160">
        <v>2</v>
      </c>
      <c r="E38" s="168">
        <f t="shared" si="6"/>
        <v>1</v>
      </c>
      <c r="F38" s="175" t="s">
        <v>180</v>
      </c>
      <c r="G38" s="264">
        <v>2</v>
      </c>
      <c r="H38" s="265">
        <v>2</v>
      </c>
      <c r="I38" s="271">
        <f t="shared" si="0"/>
        <v>1</v>
      </c>
      <c r="J38" s="279" t="s">
        <v>500</v>
      </c>
    </row>
    <row r="39" spans="1:10" ht="37.5" thickBot="1" x14ac:dyDescent="0.3">
      <c r="A39" s="130" t="s">
        <v>26</v>
      </c>
      <c r="B39" s="166">
        <v>2</v>
      </c>
      <c r="C39" s="127">
        <v>2</v>
      </c>
      <c r="D39" s="160">
        <v>2</v>
      </c>
      <c r="E39" s="168">
        <f t="shared" si="6"/>
        <v>1</v>
      </c>
      <c r="F39" s="213" t="s">
        <v>237</v>
      </c>
      <c r="G39" s="264">
        <v>0</v>
      </c>
      <c r="H39" s="265">
        <v>0</v>
      </c>
      <c r="I39" s="271">
        <f t="shared" si="0"/>
        <v>0</v>
      </c>
      <c r="J39" s="280" t="s">
        <v>598</v>
      </c>
    </row>
    <row r="40" spans="1:10" ht="61.5" thickBot="1" x14ac:dyDescent="0.3">
      <c r="A40" s="130" t="s">
        <v>27</v>
      </c>
      <c r="B40" s="166">
        <v>2</v>
      </c>
      <c r="C40" s="127">
        <v>2</v>
      </c>
      <c r="D40" s="160">
        <v>2</v>
      </c>
      <c r="E40" s="168">
        <f t="shared" si="6"/>
        <v>1</v>
      </c>
      <c r="F40" s="214" t="s">
        <v>238</v>
      </c>
      <c r="G40" s="264">
        <v>1</v>
      </c>
      <c r="H40" s="265">
        <v>1</v>
      </c>
      <c r="I40" s="271">
        <f t="shared" si="0"/>
        <v>0.5</v>
      </c>
      <c r="J40" s="281"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268">
        <f t="shared" ref="G41:H41" si="7">SUM(G42:G45)</f>
        <v>7</v>
      </c>
      <c r="H41" s="268">
        <f t="shared" si="7"/>
        <v>7</v>
      </c>
      <c r="I41" s="269">
        <f t="shared" si="0"/>
        <v>0.875</v>
      </c>
      <c r="J41" s="270" t="str">
        <f>IF(I41&gt;=0.5,"Đạt","Không đạt")</f>
        <v>Đạt</v>
      </c>
    </row>
    <row r="42" spans="1:10" ht="60.75" thickBot="1" x14ac:dyDescent="0.3">
      <c r="A42" s="130" t="s">
        <v>29</v>
      </c>
      <c r="B42" s="166">
        <v>2</v>
      </c>
      <c r="C42" s="127">
        <v>2</v>
      </c>
      <c r="D42" s="160">
        <v>2</v>
      </c>
      <c r="E42" s="168">
        <f t="shared" ref="E42:E45" si="8">(D42/B42)</f>
        <v>1</v>
      </c>
      <c r="F42" s="215" t="s">
        <v>182</v>
      </c>
      <c r="G42" s="264">
        <v>2</v>
      </c>
      <c r="H42" s="265">
        <v>2</v>
      </c>
      <c r="I42" s="271">
        <f t="shared" si="0"/>
        <v>1</v>
      </c>
      <c r="J42" s="282" t="s">
        <v>547</v>
      </c>
    </row>
    <row r="43" spans="1:10" ht="55.5" customHeight="1" thickBot="1" x14ac:dyDescent="0.3">
      <c r="A43" s="130" t="s">
        <v>30</v>
      </c>
      <c r="B43" s="166">
        <v>2</v>
      </c>
      <c r="C43" s="127">
        <v>2</v>
      </c>
      <c r="D43" s="160">
        <v>2</v>
      </c>
      <c r="E43" s="168">
        <f t="shared" si="8"/>
        <v>1</v>
      </c>
      <c r="F43" s="175" t="s">
        <v>207</v>
      </c>
      <c r="G43" s="264">
        <v>2</v>
      </c>
      <c r="H43" s="265">
        <v>2</v>
      </c>
      <c r="I43" s="271">
        <f t="shared" si="0"/>
        <v>1</v>
      </c>
      <c r="J43" s="282" t="s">
        <v>577</v>
      </c>
    </row>
    <row r="44" spans="1:10" ht="49.5" customHeight="1" thickBot="1" x14ac:dyDescent="0.3">
      <c r="A44" s="130" t="s">
        <v>31</v>
      </c>
      <c r="B44" s="166">
        <v>2</v>
      </c>
      <c r="C44" s="127">
        <v>2</v>
      </c>
      <c r="D44" s="160">
        <v>2</v>
      </c>
      <c r="E44" s="168">
        <f t="shared" si="8"/>
        <v>1</v>
      </c>
      <c r="F44" s="175" t="s">
        <v>160</v>
      </c>
      <c r="G44" s="264">
        <v>1</v>
      </c>
      <c r="H44" s="265">
        <v>1</v>
      </c>
      <c r="I44" s="271">
        <f t="shared" si="0"/>
        <v>0.5</v>
      </c>
      <c r="J44" s="282" t="s">
        <v>103</v>
      </c>
    </row>
    <row r="45" spans="1:10" ht="49.5" customHeight="1" thickBot="1" x14ac:dyDescent="0.3">
      <c r="A45" s="130" t="s">
        <v>32</v>
      </c>
      <c r="B45" s="166">
        <v>2</v>
      </c>
      <c r="C45" s="127">
        <v>2</v>
      </c>
      <c r="D45" s="160">
        <v>2</v>
      </c>
      <c r="E45" s="168">
        <f t="shared" si="8"/>
        <v>1</v>
      </c>
      <c r="F45" s="175" t="s">
        <v>160</v>
      </c>
      <c r="G45" s="264">
        <v>2</v>
      </c>
      <c r="H45" s="265">
        <v>2</v>
      </c>
      <c r="I45" s="271">
        <f t="shared" si="0"/>
        <v>1</v>
      </c>
      <c r="J45" s="282"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268">
        <f t="shared" ref="G46:H46" si="9">SUM(G47:G48)</f>
        <v>4</v>
      </c>
      <c r="H46" s="268">
        <f t="shared" si="9"/>
        <v>4</v>
      </c>
      <c r="I46" s="269">
        <f t="shared" si="0"/>
        <v>1</v>
      </c>
      <c r="J46" s="270" t="str">
        <f>IF(I46&gt;=0.5,"Đạt","Không đạt")</f>
        <v>Đạt</v>
      </c>
    </row>
    <row r="47" spans="1:10" ht="60.75" thickBot="1" x14ac:dyDescent="0.3">
      <c r="A47" s="130" t="s">
        <v>33</v>
      </c>
      <c r="B47" s="166">
        <v>2</v>
      </c>
      <c r="C47" s="127">
        <v>2</v>
      </c>
      <c r="D47" s="160">
        <v>2</v>
      </c>
      <c r="E47" s="168">
        <f t="shared" ref="E47:E48" si="10">(D47/B47)</f>
        <v>1</v>
      </c>
      <c r="F47" s="175" t="s">
        <v>161</v>
      </c>
      <c r="G47" s="264">
        <v>2</v>
      </c>
      <c r="H47" s="265">
        <v>2</v>
      </c>
      <c r="I47" s="271">
        <f t="shared" si="0"/>
        <v>1</v>
      </c>
      <c r="J47" s="283" t="s">
        <v>104</v>
      </c>
    </row>
    <row r="48" spans="1:10" ht="60.75" thickBot="1" x14ac:dyDescent="0.3">
      <c r="A48" s="130" t="s">
        <v>34</v>
      </c>
      <c r="B48" s="166">
        <v>2</v>
      </c>
      <c r="C48" s="127">
        <v>2</v>
      </c>
      <c r="D48" s="160">
        <v>2</v>
      </c>
      <c r="E48" s="168">
        <f t="shared" si="10"/>
        <v>1</v>
      </c>
      <c r="F48" s="175" t="s">
        <v>161</v>
      </c>
      <c r="G48" s="264">
        <v>2</v>
      </c>
      <c r="H48" s="265">
        <v>2</v>
      </c>
      <c r="I48" s="271">
        <f t="shared" si="0"/>
        <v>1</v>
      </c>
      <c r="J48" s="283" t="s">
        <v>104</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268">
        <f t="shared" ref="G49:H49" si="11">SUM(G50:G51)</f>
        <v>3</v>
      </c>
      <c r="H49" s="268">
        <f t="shared" si="11"/>
        <v>3</v>
      </c>
      <c r="I49" s="269">
        <f t="shared" si="0"/>
        <v>0.75</v>
      </c>
      <c r="J49" s="270" t="str">
        <f>IF(I49&gt;=0.5,"Đạt","Không đạt")</f>
        <v>Đạt</v>
      </c>
    </row>
    <row r="50" spans="1:10" ht="36.75" thickBot="1" x14ac:dyDescent="0.3">
      <c r="A50" s="130" t="s">
        <v>35</v>
      </c>
      <c r="B50" s="166">
        <v>2</v>
      </c>
      <c r="C50" s="127">
        <v>2</v>
      </c>
      <c r="D50" s="160">
        <v>2</v>
      </c>
      <c r="E50" s="168">
        <f t="shared" ref="E50:E51" si="12">(D50/B50)</f>
        <v>1</v>
      </c>
      <c r="F50" s="175" t="s">
        <v>162</v>
      </c>
      <c r="G50" s="264">
        <v>2</v>
      </c>
      <c r="H50" s="265">
        <v>2</v>
      </c>
      <c r="I50" s="271">
        <f t="shared" si="0"/>
        <v>1</v>
      </c>
      <c r="J50" s="284" t="s">
        <v>162</v>
      </c>
    </row>
    <row r="51" spans="1:10" ht="28.5" customHeight="1" thickBot="1" x14ac:dyDescent="0.3">
      <c r="A51" s="128" t="s">
        <v>36</v>
      </c>
      <c r="B51" s="166">
        <v>2</v>
      </c>
      <c r="C51" s="127">
        <v>2</v>
      </c>
      <c r="D51" s="160">
        <v>2</v>
      </c>
      <c r="E51" s="168">
        <f t="shared" si="12"/>
        <v>1</v>
      </c>
      <c r="F51" s="175" t="s">
        <v>163</v>
      </c>
      <c r="G51" s="264">
        <v>1</v>
      </c>
      <c r="H51" s="265">
        <v>1</v>
      </c>
      <c r="I51" s="271">
        <f t="shared" si="0"/>
        <v>0.5</v>
      </c>
      <c r="J51" s="284"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268">
        <f t="shared" ref="G52:H52" si="13">SUM(G53:G54)</f>
        <v>0</v>
      </c>
      <c r="H52" s="268">
        <f t="shared" si="13"/>
        <v>0</v>
      </c>
      <c r="I52" s="269">
        <f t="shared" si="0"/>
        <v>0</v>
      </c>
      <c r="J52" s="270" t="str">
        <f>IF(I52&gt;=0.5,"Đạt","Không đạt")</f>
        <v>Không đạt</v>
      </c>
    </row>
    <row r="53" spans="1:10" ht="48.75" thickBot="1" x14ac:dyDescent="0.3">
      <c r="A53" s="130" t="s">
        <v>37</v>
      </c>
      <c r="B53" s="166">
        <v>2</v>
      </c>
      <c r="C53" s="127">
        <v>2</v>
      </c>
      <c r="D53" s="160">
        <v>2</v>
      </c>
      <c r="E53" s="168">
        <f t="shared" ref="E53:E54" si="14">(D53/B53)</f>
        <v>1</v>
      </c>
      <c r="F53" s="175" t="s">
        <v>107</v>
      </c>
      <c r="G53" s="264">
        <v>0</v>
      </c>
      <c r="H53" s="265">
        <v>0</v>
      </c>
      <c r="I53" s="271">
        <f t="shared" si="0"/>
        <v>0</v>
      </c>
      <c r="J53" s="285" t="s">
        <v>579</v>
      </c>
    </row>
    <row r="54" spans="1:10" ht="60.75" thickBot="1" x14ac:dyDescent="0.3">
      <c r="A54" s="130" t="s">
        <v>38</v>
      </c>
      <c r="B54" s="166">
        <v>2</v>
      </c>
      <c r="C54" s="127">
        <v>2</v>
      </c>
      <c r="D54" s="160">
        <v>2</v>
      </c>
      <c r="E54" s="168">
        <f t="shared" si="14"/>
        <v>1</v>
      </c>
      <c r="F54" s="175" t="s">
        <v>107</v>
      </c>
      <c r="G54" s="264">
        <v>0</v>
      </c>
      <c r="H54" s="265">
        <v>0</v>
      </c>
      <c r="I54" s="271">
        <f t="shared" si="0"/>
        <v>0</v>
      </c>
      <c r="J54" s="285"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268">
        <f t="shared" ref="G55:H55" si="15">SUM(G56:G59)</f>
        <v>7</v>
      </c>
      <c r="H55" s="268">
        <f t="shared" si="15"/>
        <v>7</v>
      </c>
      <c r="I55" s="269">
        <f t="shared" si="0"/>
        <v>0.875</v>
      </c>
      <c r="J55" s="270" t="str">
        <f>IF(I55&gt;=0.5,"Đạt","Không đạt")</f>
        <v>Đạt</v>
      </c>
    </row>
    <row r="56" spans="1:10" ht="36.75" thickBot="1" x14ac:dyDescent="0.3">
      <c r="A56" s="130" t="s">
        <v>39</v>
      </c>
      <c r="B56" s="166">
        <v>2</v>
      </c>
      <c r="C56" s="127">
        <v>2</v>
      </c>
      <c r="D56" s="160">
        <v>2</v>
      </c>
      <c r="E56" s="168">
        <f t="shared" ref="E56:E59" si="16">(D56/B56)</f>
        <v>1</v>
      </c>
      <c r="F56" s="175" t="s">
        <v>239</v>
      </c>
      <c r="G56" s="264">
        <v>2</v>
      </c>
      <c r="H56" s="265">
        <v>2</v>
      </c>
      <c r="I56" s="271">
        <f t="shared" si="0"/>
        <v>1</v>
      </c>
      <c r="J56" s="286" t="s">
        <v>581</v>
      </c>
    </row>
    <row r="57" spans="1:10" ht="60.75" thickBot="1" x14ac:dyDescent="0.3">
      <c r="A57" s="130" t="s">
        <v>40</v>
      </c>
      <c r="B57" s="166">
        <v>2</v>
      </c>
      <c r="C57" s="127">
        <v>2</v>
      </c>
      <c r="D57" s="160">
        <v>2</v>
      </c>
      <c r="E57" s="168">
        <f t="shared" si="16"/>
        <v>1</v>
      </c>
      <c r="F57" s="175" t="s">
        <v>164</v>
      </c>
      <c r="G57" s="264">
        <v>2</v>
      </c>
      <c r="H57" s="265">
        <v>2</v>
      </c>
      <c r="I57" s="271">
        <f t="shared" si="0"/>
        <v>1</v>
      </c>
      <c r="J57" s="286" t="s">
        <v>581</v>
      </c>
    </row>
    <row r="58" spans="1:10" ht="36.75" thickBot="1" x14ac:dyDescent="0.3">
      <c r="A58" s="130" t="s">
        <v>41</v>
      </c>
      <c r="B58" s="166">
        <v>2</v>
      </c>
      <c r="C58" s="127">
        <v>2</v>
      </c>
      <c r="D58" s="160">
        <v>2</v>
      </c>
      <c r="E58" s="168">
        <f t="shared" si="16"/>
        <v>1</v>
      </c>
      <c r="F58" s="175" t="s">
        <v>240</v>
      </c>
      <c r="G58" s="264">
        <v>1</v>
      </c>
      <c r="H58" s="265">
        <v>1</v>
      </c>
      <c r="I58" s="271">
        <f t="shared" si="0"/>
        <v>0.5</v>
      </c>
      <c r="J58" s="286" t="s">
        <v>581</v>
      </c>
    </row>
    <row r="59" spans="1:10" ht="48.75" thickBot="1" x14ac:dyDescent="0.3">
      <c r="A59" s="130" t="s">
        <v>42</v>
      </c>
      <c r="B59" s="166">
        <v>2</v>
      </c>
      <c r="C59" s="127">
        <v>2</v>
      </c>
      <c r="D59" s="160">
        <v>2</v>
      </c>
      <c r="E59" s="168">
        <f t="shared" si="16"/>
        <v>1</v>
      </c>
      <c r="F59" s="175" t="s">
        <v>241</v>
      </c>
      <c r="G59" s="264">
        <v>2</v>
      </c>
      <c r="H59" s="265">
        <v>2</v>
      </c>
      <c r="I59" s="271">
        <f t="shared" si="0"/>
        <v>1</v>
      </c>
      <c r="J59" s="286"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268">
        <f t="shared" ref="G60:H60" si="17">SUM(G61:G62)</f>
        <v>3</v>
      </c>
      <c r="H60" s="268">
        <f t="shared" si="17"/>
        <v>3</v>
      </c>
      <c r="I60" s="269">
        <f t="shared" si="0"/>
        <v>0.75</v>
      </c>
      <c r="J60" s="268" t="str">
        <f>IF(I60&gt;=0.5,"Đạt","Không đạt")</f>
        <v>Đạt</v>
      </c>
    </row>
    <row r="61" spans="1:10" ht="49.5" customHeight="1" thickBot="1" x14ac:dyDescent="0.3">
      <c r="A61" s="130" t="s">
        <v>43</v>
      </c>
      <c r="B61" s="166">
        <v>2</v>
      </c>
      <c r="C61" s="138">
        <v>2</v>
      </c>
      <c r="D61" s="160">
        <v>2</v>
      </c>
      <c r="E61" s="168">
        <f t="shared" ref="E61:E62" si="18">(D61/B61)</f>
        <v>1</v>
      </c>
      <c r="F61" s="175" t="s">
        <v>165</v>
      </c>
      <c r="G61" s="264">
        <v>2</v>
      </c>
      <c r="H61" s="265">
        <v>2</v>
      </c>
      <c r="I61" s="271">
        <f t="shared" si="0"/>
        <v>1</v>
      </c>
      <c r="J61" s="275" t="s">
        <v>657</v>
      </c>
    </row>
    <row r="62" spans="1:10" ht="36.75" thickBot="1" x14ac:dyDescent="0.3">
      <c r="A62" s="130" t="s">
        <v>44</v>
      </c>
      <c r="B62" s="166">
        <v>2</v>
      </c>
      <c r="C62" s="138">
        <v>2</v>
      </c>
      <c r="D62" s="160">
        <v>2</v>
      </c>
      <c r="E62" s="168">
        <f t="shared" si="18"/>
        <v>1</v>
      </c>
      <c r="F62" s="175" t="s">
        <v>242</v>
      </c>
      <c r="G62" s="264">
        <v>1</v>
      </c>
      <c r="H62" s="265">
        <v>1</v>
      </c>
      <c r="I62" s="271">
        <f t="shared" si="0"/>
        <v>0.5</v>
      </c>
      <c r="J62" s="287" t="s">
        <v>583</v>
      </c>
    </row>
    <row r="63" spans="1:10" s="141" customFormat="1" ht="32.25" thickBot="1" x14ac:dyDescent="0.3">
      <c r="A63" s="152" t="s">
        <v>64</v>
      </c>
      <c r="B63" s="148">
        <f>SUM(B64:B65)</f>
        <v>4</v>
      </c>
      <c r="C63" s="148">
        <f>SUM(C64:C65)</f>
        <v>4</v>
      </c>
      <c r="D63" s="148">
        <f>SUM(D64:D65)</f>
        <v>4</v>
      </c>
      <c r="E63" s="149">
        <f>(D63/B63)</f>
        <v>1</v>
      </c>
      <c r="F63" s="148" t="str">
        <f>IF(E63&gt;=0.5,"Đạt","Không đạt")</f>
        <v>Đạt</v>
      </c>
      <c r="G63" s="268">
        <f t="shared" ref="G63:H63" si="19">SUM(G64:G65)</f>
        <v>1</v>
      </c>
      <c r="H63" s="268">
        <f t="shared" si="19"/>
        <v>1</v>
      </c>
      <c r="I63" s="269">
        <f t="shared" si="0"/>
        <v>0.25</v>
      </c>
      <c r="J63" s="268" t="str">
        <f t="shared" ref="J63:J67" si="20">IF(I63&gt;=0.5,"Đạt","Không đạt")</f>
        <v>Không đạt</v>
      </c>
    </row>
    <row r="64" spans="1:10" ht="84.75" thickBot="1" x14ac:dyDescent="0.3">
      <c r="A64" s="133" t="s">
        <v>45</v>
      </c>
      <c r="B64" s="166">
        <v>2</v>
      </c>
      <c r="C64" s="138">
        <v>2</v>
      </c>
      <c r="D64" s="160">
        <v>2</v>
      </c>
      <c r="E64" s="168">
        <f t="shared" ref="E64:E65" si="21">(D64/B64)</f>
        <v>1</v>
      </c>
      <c r="F64" s="175" t="s">
        <v>167</v>
      </c>
      <c r="G64" s="264">
        <v>1</v>
      </c>
      <c r="H64" s="265">
        <v>1</v>
      </c>
      <c r="I64" s="271">
        <f t="shared" si="0"/>
        <v>0.5</v>
      </c>
      <c r="J64" s="288" t="s">
        <v>113</v>
      </c>
    </row>
    <row r="65" spans="1:10" ht="108.75" thickBot="1" x14ac:dyDescent="0.3">
      <c r="A65" s="133" t="s">
        <v>46</v>
      </c>
      <c r="B65" s="166">
        <v>2</v>
      </c>
      <c r="C65" s="138">
        <v>2</v>
      </c>
      <c r="D65" s="160">
        <v>2</v>
      </c>
      <c r="E65" s="168">
        <f t="shared" si="21"/>
        <v>1</v>
      </c>
      <c r="F65" s="175" t="s">
        <v>187</v>
      </c>
      <c r="G65" s="264">
        <v>0</v>
      </c>
      <c r="H65" s="265">
        <v>0</v>
      </c>
      <c r="I65" s="271">
        <f t="shared" si="0"/>
        <v>0</v>
      </c>
      <c r="J65" s="289" t="s">
        <v>584</v>
      </c>
    </row>
    <row r="66" spans="1:10" s="141" customFormat="1" ht="63.75" thickBot="1" x14ac:dyDescent="0.3">
      <c r="A66" s="153" t="s">
        <v>47</v>
      </c>
      <c r="B66" s="145">
        <f>SUM(B67,B72,B75)</f>
        <v>16</v>
      </c>
      <c r="C66" s="145">
        <f>SUM(C67,C72,C75)</f>
        <v>16</v>
      </c>
      <c r="D66" s="145">
        <f>SUM(D67,D72,D75)</f>
        <v>11</v>
      </c>
      <c r="E66" s="146">
        <f>(D66/B66)</f>
        <v>0.6875</v>
      </c>
      <c r="F66" s="164" t="str">
        <f>IF(E66&gt;=0.5,"Đạt","Không đạt")</f>
        <v>Đạt</v>
      </c>
      <c r="G66" s="272">
        <f t="shared" ref="G66:H66" si="22">SUM(G67,G72,G75)</f>
        <v>5</v>
      </c>
      <c r="H66" s="272">
        <f t="shared" si="22"/>
        <v>5</v>
      </c>
      <c r="I66" s="273">
        <f t="shared" si="0"/>
        <v>0.3125</v>
      </c>
      <c r="J66" s="274" t="str">
        <f t="shared" si="20"/>
        <v>Không đạt</v>
      </c>
    </row>
    <row r="67" spans="1:10" s="141" customFormat="1" ht="32.25" thickBot="1" x14ac:dyDescent="0.3">
      <c r="A67" s="152" t="s">
        <v>48</v>
      </c>
      <c r="B67" s="148">
        <f>SUM(B68:B71)</f>
        <v>8</v>
      </c>
      <c r="C67" s="148">
        <f>SUM(C68:C71)</f>
        <v>8</v>
      </c>
      <c r="D67" s="148">
        <f>SUM(D68:D71)</f>
        <v>5</v>
      </c>
      <c r="E67" s="149">
        <f>(D67/B67)</f>
        <v>0.625</v>
      </c>
      <c r="F67" s="148" t="str">
        <f>IF(E67&gt;=0.5,"Đạt","Không đạt")</f>
        <v>Đạt</v>
      </c>
      <c r="G67" s="268">
        <f t="shared" ref="G67:H67" si="23">SUM(G68:G71)</f>
        <v>4</v>
      </c>
      <c r="H67" s="268">
        <f t="shared" si="23"/>
        <v>4</v>
      </c>
      <c r="I67" s="269">
        <f t="shared" si="0"/>
        <v>0.5</v>
      </c>
      <c r="J67" s="268" t="str">
        <f t="shared" si="20"/>
        <v>Đạt</v>
      </c>
    </row>
    <row r="68" spans="1:10" ht="72.75" thickBot="1" x14ac:dyDescent="0.3">
      <c r="A68" s="133" t="s">
        <v>49</v>
      </c>
      <c r="B68" s="166">
        <v>2</v>
      </c>
      <c r="C68" s="138">
        <v>2</v>
      </c>
      <c r="D68" s="160">
        <v>2</v>
      </c>
      <c r="E68" s="168">
        <f t="shared" ref="E68:E71" si="24">(D68/B68)</f>
        <v>1</v>
      </c>
      <c r="F68" s="175" t="s">
        <v>168</v>
      </c>
      <c r="G68" s="264">
        <v>2</v>
      </c>
      <c r="H68" s="265">
        <v>2</v>
      </c>
      <c r="I68" s="271">
        <f t="shared" si="0"/>
        <v>1</v>
      </c>
      <c r="J68" s="290" t="s">
        <v>585</v>
      </c>
    </row>
    <row r="69" spans="1:10" ht="17.25" customHeight="1" thickBot="1" x14ac:dyDescent="0.3">
      <c r="A69" s="133" t="s">
        <v>50</v>
      </c>
      <c r="B69" s="166">
        <v>2</v>
      </c>
      <c r="C69" s="138">
        <v>2</v>
      </c>
      <c r="D69" s="160">
        <v>0</v>
      </c>
      <c r="E69" s="168">
        <f t="shared" si="24"/>
        <v>0</v>
      </c>
      <c r="F69" s="175"/>
      <c r="G69" s="264">
        <v>1</v>
      </c>
      <c r="H69" s="265">
        <v>1</v>
      </c>
      <c r="I69" s="271">
        <f t="shared" si="0"/>
        <v>0.5</v>
      </c>
      <c r="J69" s="290" t="s">
        <v>648</v>
      </c>
    </row>
    <row r="70" spans="1:10" ht="48.75" thickBot="1" x14ac:dyDescent="0.3">
      <c r="A70" s="133" t="s">
        <v>51</v>
      </c>
      <c r="B70" s="166">
        <v>2</v>
      </c>
      <c r="C70" s="138">
        <v>2</v>
      </c>
      <c r="D70" s="160">
        <v>2</v>
      </c>
      <c r="E70" s="168">
        <f t="shared" si="24"/>
        <v>1</v>
      </c>
      <c r="F70" s="175" t="s">
        <v>118</v>
      </c>
      <c r="G70" s="264">
        <v>1</v>
      </c>
      <c r="H70" s="265">
        <v>1</v>
      </c>
      <c r="I70" s="271">
        <f t="shared" si="0"/>
        <v>0.5</v>
      </c>
      <c r="J70" s="291" t="s">
        <v>658</v>
      </c>
    </row>
    <row r="71" spans="1:10" ht="72.75" thickBot="1" x14ac:dyDescent="0.3">
      <c r="A71" s="133" t="s">
        <v>52</v>
      </c>
      <c r="B71" s="166">
        <v>2</v>
      </c>
      <c r="C71" s="138">
        <v>2</v>
      </c>
      <c r="D71" s="160">
        <v>1</v>
      </c>
      <c r="E71" s="168">
        <f t="shared" si="24"/>
        <v>0.5</v>
      </c>
      <c r="F71" s="175" t="s">
        <v>243</v>
      </c>
      <c r="G71" s="264">
        <v>0</v>
      </c>
      <c r="H71" s="265">
        <v>0</v>
      </c>
      <c r="I71" s="271">
        <f t="shared" si="0"/>
        <v>0</v>
      </c>
      <c r="J71" s="292" t="s">
        <v>659</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268">
        <f t="shared" ref="G72:H72" si="25">SUM(G73:G74)</f>
        <v>0</v>
      </c>
      <c r="H72" s="268">
        <f t="shared" si="25"/>
        <v>0</v>
      </c>
      <c r="I72" s="269">
        <f t="shared" si="0"/>
        <v>0</v>
      </c>
      <c r="J72" s="268" t="str">
        <f>IF(I72&gt;=0.5,"Đạt","Không đạt")</f>
        <v>Không đạt</v>
      </c>
    </row>
    <row r="73" spans="1:10" ht="24.75" thickBot="1" x14ac:dyDescent="0.3">
      <c r="A73" s="133" t="s">
        <v>53</v>
      </c>
      <c r="B73" s="166">
        <v>2</v>
      </c>
      <c r="C73" s="138">
        <v>2</v>
      </c>
      <c r="D73" s="160">
        <v>2</v>
      </c>
      <c r="E73" s="168">
        <f t="shared" ref="E73:E74" si="26">(D73/B73)</f>
        <v>1</v>
      </c>
      <c r="F73" s="204" t="s">
        <v>244</v>
      </c>
      <c r="G73" s="264">
        <v>0</v>
      </c>
      <c r="H73" s="265">
        <v>0</v>
      </c>
      <c r="I73" s="271">
        <f t="shared" si="0"/>
        <v>0</v>
      </c>
      <c r="J73" s="293" t="s">
        <v>641</v>
      </c>
    </row>
    <row r="74" spans="1:10" ht="36.75" thickBot="1" x14ac:dyDescent="0.3">
      <c r="A74" s="133" t="s">
        <v>54</v>
      </c>
      <c r="B74" s="166">
        <v>2</v>
      </c>
      <c r="C74" s="138">
        <v>2</v>
      </c>
      <c r="D74" s="160">
        <v>0</v>
      </c>
      <c r="E74" s="168">
        <f t="shared" si="26"/>
        <v>0</v>
      </c>
      <c r="F74" s="175"/>
      <c r="G74" s="264">
        <v>0</v>
      </c>
      <c r="H74" s="265">
        <v>0</v>
      </c>
      <c r="I74" s="271">
        <f t="shared" si="0"/>
        <v>0</v>
      </c>
      <c r="J74" s="293" t="s">
        <v>590</v>
      </c>
    </row>
    <row r="75" spans="1:10" s="141" customFormat="1" ht="32.25" thickBot="1" x14ac:dyDescent="0.3">
      <c r="A75" s="152" t="s">
        <v>62</v>
      </c>
      <c r="B75" s="148">
        <f>SUM(B76:B77)</f>
        <v>4</v>
      </c>
      <c r="C75" s="148">
        <f>SUM(C76:C77)</f>
        <v>4</v>
      </c>
      <c r="D75" s="148">
        <f>SUM(D76:D77)</f>
        <v>4</v>
      </c>
      <c r="E75" s="149">
        <f>(D75/B75)</f>
        <v>1</v>
      </c>
      <c r="F75" s="148" t="str">
        <f>IF(E75&gt;=0.5,"Đạt","Không đạt")</f>
        <v>Đạt</v>
      </c>
      <c r="G75" s="268">
        <f t="shared" ref="G75:H75" si="27">SUM(G76:G77)</f>
        <v>1</v>
      </c>
      <c r="H75" s="268">
        <f t="shared" si="27"/>
        <v>1</v>
      </c>
      <c r="I75" s="269">
        <f t="shared" si="0"/>
        <v>0.25</v>
      </c>
      <c r="J75" s="268" t="str">
        <f>IF(I75&gt;=0.5,"Đạt","Không đạt")</f>
        <v>Không đạt</v>
      </c>
    </row>
    <row r="76" spans="1:10" ht="36.75" thickBot="1" x14ac:dyDescent="0.3">
      <c r="A76" s="133" t="s">
        <v>55</v>
      </c>
      <c r="B76" s="166">
        <v>2</v>
      </c>
      <c r="C76" s="138">
        <v>2</v>
      </c>
      <c r="D76" s="160">
        <v>2</v>
      </c>
      <c r="E76" s="168">
        <f t="shared" ref="E76:E77" si="28">(D76/B76)</f>
        <v>1</v>
      </c>
      <c r="F76" s="204" t="s">
        <v>245</v>
      </c>
      <c r="G76" s="264">
        <v>1</v>
      </c>
      <c r="H76" s="265">
        <v>1</v>
      </c>
      <c r="I76" s="271">
        <f t="shared" si="0"/>
        <v>0.5</v>
      </c>
      <c r="J76" s="294" t="s">
        <v>660</v>
      </c>
    </row>
    <row r="77" spans="1:10" ht="36.75" thickBot="1" x14ac:dyDescent="0.3">
      <c r="A77" s="133" t="s">
        <v>56</v>
      </c>
      <c r="B77" s="166">
        <v>2</v>
      </c>
      <c r="C77" s="138">
        <v>2</v>
      </c>
      <c r="D77" s="160">
        <v>2</v>
      </c>
      <c r="E77" s="168">
        <f t="shared" si="28"/>
        <v>1</v>
      </c>
      <c r="F77" s="175" t="s">
        <v>246</v>
      </c>
      <c r="G77" s="264">
        <v>0</v>
      </c>
      <c r="H77" s="265">
        <v>0</v>
      </c>
      <c r="I77" s="271">
        <f t="shared" si="0"/>
        <v>0</v>
      </c>
      <c r="J77" s="295" t="s">
        <v>591</v>
      </c>
    </row>
    <row r="78" spans="1:10" ht="16.5" thickBot="1" x14ac:dyDescent="0.3">
      <c r="A78" s="134" t="s">
        <v>57</v>
      </c>
      <c r="B78" s="165">
        <f>SUM(B16,B30,B66)</f>
        <v>88</v>
      </c>
      <c r="C78" s="129">
        <f>SUM(C16,C30,C66)</f>
        <v>88</v>
      </c>
      <c r="D78" s="136">
        <f>SUM(D16,D30,D66)</f>
        <v>77</v>
      </c>
      <c r="E78" s="176">
        <f>(D78/B78)</f>
        <v>0.875</v>
      </c>
      <c r="F78" s="127"/>
      <c r="G78" s="177">
        <f>SUM(G16,G30,G66)</f>
        <v>58</v>
      </c>
      <c r="H78" s="136">
        <f>SUM(H16,H30,H66)</f>
        <v>58</v>
      </c>
      <c r="I78" s="176">
        <f t="shared" si="0"/>
        <v>0.65909090909090906</v>
      </c>
      <c r="J78" s="127"/>
    </row>
    <row r="79" spans="1:10" ht="16.5" thickBot="1" x14ac:dyDescent="0.3">
      <c r="A79" s="134" t="s">
        <v>58</v>
      </c>
      <c r="B79" s="165">
        <v>100</v>
      </c>
      <c r="C79" s="129">
        <f>(C78*B79)/B78</f>
        <v>100</v>
      </c>
      <c r="D79" s="137">
        <f>(D78*B79)/B78</f>
        <v>87.5</v>
      </c>
      <c r="E79" s="176">
        <f>(D79/B79)</f>
        <v>0.875</v>
      </c>
      <c r="F79" s="127"/>
      <c r="G79" s="179">
        <f>(G78/B78)*100</f>
        <v>65.909090909090907</v>
      </c>
      <c r="H79" s="137">
        <f>(H78*B79)/B78</f>
        <v>65.909090909090907</v>
      </c>
      <c r="I79" s="176">
        <f t="shared" si="0"/>
        <v>0.65909090909090906</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247</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DEEA37B5-37F6-4B9F-8265-62D887682ECD}"/>
    <hyperlink ref="A28" r:id="rId2" display="https://thuvienphapluat.vn/phap-luat/tim-van-ban.aspx?keyword=03/2014/TT-BTTTT&amp;area=2&amp;type=0&amp;match=False&amp;vc=True&amp;lan=1" xr:uid="{F4FCE880-7ED1-4F88-8A2B-A9A0BA4C3759}"/>
  </hyperlinks>
  <pageMargins left="0.7" right="0.7" top="0.75" bottom="0.75" header="0.3" footer="0.3"/>
  <pageSetup orientation="portrait" r:id="rId3"/>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0FFD9-5DB5-4241-85A3-C2C2FE19C490}">
  <sheetPr codeName="Sheet15"/>
  <dimension ref="A6:M89"/>
  <sheetViews>
    <sheetView topLeftCell="A73" workbookViewId="0">
      <selection activeCell="M18" sqref="M18"/>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248</v>
      </c>
      <c r="B8" s="388"/>
      <c r="C8" s="388"/>
      <c r="D8" s="388"/>
      <c r="E8" s="388"/>
      <c r="F8" s="388"/>
      <c r="G8" s="388"/>
      <c r="H8" s="388"/>
      <c r="I8" s="388"/>
      <c r="J8" s="388"/>
    </row>
    <row r="9" spans="1:13" ht="16.5" x14ac:dyDescent="0.25">
      <c r="A9" s="388" t="s">
        <v>249</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57" t="s">
        <v>82</v>
      </c>
      <c r="B11" s="157"/>
      <c r="C11" s="157"/>
      <c r="D11" s="157"/>
      <c r="E11" s="157"/>
      <c r="F11" s="157"/>
      <c r="G11" s="157"/>
      <c r="H11" s="157"/>
      <c r="I11" s="157"/>
      <c r="J11" s="157"/>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18</v>
      </c>
      <c r="E16" s="146">
        <f>(D16/B16)</f>
        <v>0.9</v>
      </c>
      <c r="F16" s="164" t="str">
        <f>IF(E16&gt;=0.5,"Đạt","Không đạt")</f>
        <v>Đạt</v>
      </c>
      <c r="G16" s="145">
        <f>SUM(G17,G24,G27)</f>
        <v>11</v>
      </c>
      <c r="H16" s="145">
        <f>SUM(H17,H24,H27)</f>
        <v>11</v>
      </c>
      <c r="I16" s="146">
        <f t="shared" ref="I16:I79" si="0">(H16/B16)</f>
        <v>0.55000000000000004</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10</v>
      </c>
      <c r="H17" s="148">
        <f>SUM(H18:H23)</f>
        <v>10</v>
      </c>
      <c r="I17" s="150">
        <f t="shared" si="0"/>
        <v>0.83333333333333337</v>
      </c>
      <c r="J17" s="148" t="str">
        <f>IF(I17&gt;=0.5,"Đạt","Không đạt")</f>
        <v>Đạt</v>
      </c>
    </row>
    <row r="18" spans="1:10" ht="172.5" thickBot="1" x14ac:dyDescent="0.3">
      <c r="A18" s="128" t="s">
        <v>6</v>
      </c>
      <c r="B18" s="166">
        <v>2</v>
      </c>
      <c r="C18" s="127">
        <v>2</v>
      </c>
      <c r="D18" s="160">
        <v>2</v>
      </c>
      <c r="E18" s="168">
        <f>(D18/B18)</f>
        <v>1</v>
      </c>
      <c r="F18" s="216" t="s">
        <v>250</v>
      </c>
      <c r="G18" s="264">
        <v>2</v>
      </c>
      <c r="H18" s="265">
        <v>2</v>
      </c>
      <c r="I18" s="271">
        <f t="shared" si="0"/>
        <v>1</v>
      </c>
      <c r="J18" s="297" t="s">
        <v>661</v>
      </c>
    </row>
    <row r="19" spans="1:10" ht="36.75" thickBot="1" x14ac:dyDescent="0.3">
      <c r="A19" s="130" t="s">
        <v>7</v>
      </c>
      <c r="B19" s="166">
        <v>2</v>
      </c>
      <c r="C19" s="127">
        <v>2</v>
      </c>
      <c r="D19" s="160">
        <v>2</v>
      </c>
      <c r="E19" s="168">
        <f t="shared" ref="E19:E23" si="1">(D19/B19)</f>
        <v>1</v>
      </c>
      <c r="F19" s="199" t="s">
        <v>150</v>
      </c>
      <c r="G19" s="264">
        <v>2</v>
      </c>
      <c r="H19" s="265">
        <v>2</v>
      </c>
      <c r="I19" s="271">
        <f t="shared" si="0"/>
        <v>1</v>
      </c>
      <c r="J19" s="297" t="s">
        <v>566</v>
      </c>
    </row>
    <row r="20" spans="1:10" ht="36.75" thickBot="1" x14ac:dyDescent="0.3">
      <c r="A20" s="130" t="s">
        <v>8</v>
      </c>
      <c r="B20" s="166">
        <v>2</v>
      </c>
      <c r="C20" s="127">
        <v>2</v>
      </c>
      <c r="D20" s="160">
        <v>2</v>
      </c>
      <c r="E20" s="168">
        <f t="shared" si="1"/>
        <v>1</v>
      </c>
      <c r="F20" s="202" t="s">
        <v>150</v>
      </c>
      <c r="G20" s="264">
        <v>2</v>
      </c>
      <c r="H20" s="265">
        <v>2</v>
      </c>
      <c r="I20" s="271">
        <f t="shared" si="0"/>
        <v>1</v>
      </c>
      <c r="J20" s="298" t="s">
        <v>566</v>
      </c>
    </row>
    <row r="21" spans="1:10" ht="60.75" thickBot="1" x14ac:dyDescent="0.3">
      <c r="A21" s="130" t="s">
        <v>9</v>
      </c>
      <c r="B21" s="166">
        <v>2</v>
      </c>
      <c r="C21" s="127">
        <v>2</v>
      </c>
      <c r="D21" s="160">
        <v>2</v>
      </c>
      <c r="E21" s="168">
        <f t="shared" si="1"/>
        <v>1</v>
      </c>
      <c r="F21" s="199" t="s">
        <v>150</v>
      </c>
      <c r="G21" s="264">
        <v>1</v>
      </c>
      <c r="H21" s="265">
        <v>1</v>
      </c>
      <c r="I21" s="271">
        <f t="shared" si="0"/>
        <v>0.5</v>
      </c>
      <c r="J21" s="298" t="s">
        <v>567</v>
      </c>
    </row>
    <row r="22" spans="1:10" ht="36.75" thickBot="1" x14ac:dyDescent="0.3">
      <c r="A22" s="130" t="s">
        <v>10</v>
      </c>
      <c r="B22" s="166">
        <v>2</v>
      </c>
      <c r="C22" s="127">
        <v>2</v>
      </c>
      <c r="D22" s="160">
        <v>2</v>
      </c>
      <c r="E22" s="168">
        <f t="shared" si="1"/>
        <v>1</v>
      </c>
      <c r="F22" s="202" t="s">
        <v>150</v>
      </c>
      <c r="G22" s="264">
        <v>2</v>
      </c>
      <c r="H22" s="265">
        <v>2</v>
      </c>
      <c r="I22" s="271">
        <f t="shared" si="0"/>
        <v>1</v>
      </c>
      <c r="J22" s="298" t="s">
        <v>568</v>
      </c>
    </row>
    <row r="23" spans="1:10" ht="48.75" thickBot="1" x14ac:dyDescent="0.3">
      <c r="A23" s="130" t="s">
        <v>11</v>
      </c>
      <c r="B23" s="166">
        <v>2</v>
      </c>
      <c r="C23" s="127">
        <v>2</v>
      </c>
      <c r="D23" s="160">
        <v>2</v>
      </c>
      <c r="E23" s="168">
        <f t="shared" si="1"/>
        <v>1</v>
      </c>
      <c r="F23" s="199" t="s">
        <v>150</v>
      </c>
      <c r="G23" s="264">
        <v>1</v>
      </c>
      <c r="H23" s="265">
        <v>1</v>
      </c>
      <c r="I23" s="271">
        <f t="shared" si="0"/>
        <v>0.5</v>
      </c>
      <c r="J23" s="298" t="s">
        <v>652</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268">
        <f t="shared" ref="G24:H24" si="2">SUM(G25:G26)</f>
        <v>0</v>
      </c>
      <c r="H24" s="268">
        <f t="shared" si="2"/>
        <v>0</v>
      </c>
      <c r="I24" s="269">
        <f t="shared" si="0"/>
        <v>0</v>
      </c>
      <c r="J24" s="268" t="str">
        <f>IF(I24&gt;=0.5,"Đạt","Không đạt")</f>
        <v>Không đạt</v>
      </c>
    </row>
    <row r="25" spans="1:10" ht="264.75" thickBot="1" x14ac:dyDescent="0.3">
      <c r="A25" s="130" t="s">
        <v>70</v>
      </c>
      <c r="B25" s="167">
        <v>2</v>
      </c>
      <c r="C25" s="131">
        <v>2</v>
      </c>
      <c r="D25" s="160">
        <v>0</v>
      </c>
      <c r="E25" s="168">
        <f t="shared" ref="E25:E26" si="3">(D25/B25)</f>
        <v>0</v>
      </c>
      <c r="F25" s="55"/>
      <c r="G25" s="264">
        <v>0</v>
      </c>
      <c r="H25" s="265">
        <v>0</v>
      </c>
      <c r="I25" s="271">
        <f t="shared" si="0"/>
        <v>0</v>
      </c>
      <c r="J25" s="299" t="s">
        <v>662</v>
      </c>
    </row>
    <row r="26" spans="1:10" ht="64.5" thickBot="1" x14ac:dyDescent="0.3">
      <c r="A26" s="128" t="s">
        <v>13</v>
      </c>
      <c r="B26" s="166">
        <v>2</v>
      </c>
      <c r="C26" s="127">
        <v>2</v>
      </c>
      <c r="D26" s="160">
        <v>2</v>
      </c>
      <c r="E26" s="168">
        <f t="shared" si="3"/>
        <v>1</v>
      </c>
      <c r="F26" s="175"/>
      <c r="G26" s="264">
        <v>0</v>
      </c>
      <c r="H26" s="265">
        <v>0</v>
      </c>
      <c r="I26" s="271">
        <f t="shared" si="0"/>
        <v>0</v>
      </c>
      <c r="J26" s="300" t="s">
        <v>662</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268">
        <f t="shared" ref="G27:H27" si="4">SUM(G28:G29)</f>
        <v>1</v>
      </c>
      <c r="H27" s="268">
        <f t="shared" si="4"/>
        <v>1</v>
      </c>
      <c r="I27" s="269">
        <f t="shared" si="0"/>
        <v>0.25</v>
      </c>
      <c r="J27" s="268" t="str">
        <f t="shared" ref="J27:J31" si="5">IF(I27&gt;=0.5,"Đạt","Không đạt")</f>
        <v>Không đạt</v>
      </c>
    </row>
    <row r="28" spans="1:10" ht="96.75" thickBot="1" x14ac:dyDescent="0.3">
      <c r="A28" s="130" t="s">
        <v>15</v>
      </c>
      <c r="B28" s="166">
        <v>2</v>
      </c>
      <c r="C28" s="127">
        <v>2</v>
      </c>
      <c r="D28" s="160">
        <v>2</v>
      </c>
      <c r="E28" s="168">
        <f t="shared" ref="E28:E29" si="6">(D28/B28)</f>
        <v>1</v>
      </c>
      <c r="F28" s="175"/>
      <c r="G28" s="264">
        <v>0</v>
      </c>
      <c r="H28" s="265">
        <v>0</v>
      </c>
      <c r="I28" s="271">
        <f t="shared" si="0"/>
        <v>0</v>
      </c>
      <c r="J28" s="301" t="s">
        <v>637</v>
      </c>
    </row>
    <row r="29" spans="1:10" ht="76.5" customHeight="1" thickBot="1" x14ac:dyDescent="0.3">
      <c r="A29" s="128" t="s">
        <v>16</v>
      </c>
      <c r="B29" s="166">
        <v>2</v>
      </c>
      <c r="C29" s="127">
        <v>2</v>
      </c>
      <c r="D29" s="160">
        <v>2</v>
      </c>
      <c r="E29" s="168">
        <f t="shared" si="6"/>
        <v>1</v>
      </c>
      <c r="F29" s="202" t="s">
        <v>234</v>
      </c>
      <c r="G29" s="264">
        <v>1</v>
      </c>
      <c r="H29" s="265">
        <v>1</v>
      </c>
      <c r="I29" s="271">
        <f t="shared" si="0"/>
        <v>0.5</v>
      </c>
      <c r="J29" s="302" t="s">
        <v>663</v>
      </c>
    </row>
    <row r="30" spans="1:10" s="141" customFormat="1" ht="32.25" thickBot="1" x14ac:dyDescent="0.3">
      <c r="A30" s="144" t="s">
        <v>17</v>
      </c>
      <c r="B30" s="145">
        <f>SUM(B31,B34,B41,B46,B49,B52,B55,B60,B63)</f>
        <v>52</v>
      </c>
      <c r="C30" s="145">
        <f>SUM(C31,C34,C41,C46,C49,C52,C55,C60,C63)</f>
        <v>52</v>
      </c>
      <c r="D30" s="145">
        <f>SUM(D31,D34,D41,D46,D49,D52,D55,D60,D63)</f>
        <v>50</v>
      </c>
      <c r="E30" s="146">
        <f>(D30/B30)</f>
        <v>0.96153846153846156</v>
      </c>
      <c r="F30" s="164" t="str">
        <f>IF(E30&gt;=0.5,"Đạt","Không đạt")</f>
        <v>Đạt</v>
      </c>
      <c r="G30" s="272">
        <f t="shared" ref="G30:H30" si="7">SUM(G31,G34,G41,G46,G49,G52,G55,G60,G63)</f>
        <v>35</v>
      </c>
      <c r="H30" s="272">
        <f t="shared" si="7"/>
        <v>37</v>
      </c>
      <c r="I30" s="273">
        <f t="shared" si="0"/>
        <v>0.71153846153846156</v>
      </c>
      <c r="J30" s="296" t="str">
        <f t="shared" si="5"/>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268">
        <f t="shared" ref="G31:H31" si="8">SUM(G32:G33)</f>
        <v>4</v>
      </c>
      <c r="H31" s="268">
        <f t="shared" si="8"/>
        <v>4</v>
      </c>
      <c r="I31" s="269">
        <f t="shared" si="0"/>
        <v>1</v>
      </c>
      <c r="J31" s="270" t="str">
        <f t="shared" si="5"/>
        <v>Đạt</v>
      </c>
    </row>
    <row r="32" spans="1:10" ht="108.75" thickBot="1" x14ac:dyDescent="0.3">
      <c r="A32" s="130" t="s">
        <v>19</v>
      </c>
      <c r="B32" s="166">
        <v>2</v>
      </c>
      <c r="C32" s="127">
        <v>2</v>
      </c>
      <c r="D32" s="160">
        <v>2</v>
      </c>
      <c r="E32" s="168">
        <f t="shared" ref="E32:E33" si="9">(D32/B32)</f>
        <v>1</v>
      </c>
      <c r="F32" s="196" t="s">
        <v>153</v>
      </c>
      <c r="G32" s="264">
        <v>2</v>
      </c>
      <c r="H32" s="265">
        <v>2</v>
      </c>
      <c r="I32" s="271">
        <f t="shared" si="0"/>
        <v>1</v>
      </c>
      <c r="J32" s="303" t="s">
        <v>573</v>
      </c>
    </row>
    <row r="33" spans="1:10" ht="24.75" thickBot="1" x14ac:dyDescent="0.3">
      <c r="A33" s="130" t="s">
        <v>20</v>
      </c>
      <c r="B33" s="166">
        <v>2</v>
      </c>
      <c r="C33" s="127">
        <v>2</v>
      </c>
      <c r="D33" s="160">
        <v>2</v>
      </c>
      <c r="E33" s="168">
        <f t="shared" si="9"/>
        <v>1</v>
      </c>
      <c r="F33" s="217" t="s">
        <v>251</v>
      </c>
      <c r="G33" s="264">
        <v>2</v>
      </c>
      <c r="H33" s="265">
        <v>2</v>
      </c>
      <c r="I33" s="271">
        <f t="shared" si="0"/>
        <v>1</v>
      </c>
      <c r="J33" s="303" t="s">
        <v>656</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268">
        <f t="shared" ref="G34:H34" si="10">SUM(G35:G40)</f>
        <v>8</v>
      </c>
      <c r="H34" s="268">
        <f t="shared" si="10"/>
        <v>8</v>
      </c>
      <c r="I34" s="269">
        <f t="shared" si="0"/>
        <v>0.66666666666666663</v>
      </c>
      <c r="J34" s="270" t="str">
        <f>IF(I34&gt;=0.5,"Đạt","Không đạt")</f>
        <v>Đạt</v>
      </c>
    </row>
    <row r="35" spans="1:10" ht="51.75" thickBot="1" x14ac:dyDescent="0.3">
      <c r="A35" s="132" t="s">
        <v>22</v>
      </c>
      <c r="B35" s="166">
        <v>2</v>
      </c>
      <c r="C35" s="127">
        <v>2</v>
      </c>
      <c r="D35" s="160">
        <v>2</v>
      </c>
      <c r="E35" s="168">
        <f t="shared" ref="E35:E40" si="11">(D35/B35)</f>
        <v>1</v>
      </c>
      <c r="F35" s="202" t="s">
        <v>177</v>
      </c>
      <c r="G35" s="264">
        <v>2</v>
      </c>
      <c r="H35" s="265">
        <v>2</v>
      </c>
      <c r="I35" s="271">
        <f t="shared" si="0"/>
        <v>1</v>
      </c>
      <c r="J35" s="304" t="s">
        <v>95</v>
      </c>
    </row>
    <row r="36" spans="1:10" ht="36.75" thickBot="1" x14ac:dyDescent="0.3">
      <c r="A36" s="130" t="s">
        <v>23</v>
      </c>
      <c r="B36" s="166">
        <v>2</v>
      </c>
      <c r="C36" s="127">
        <v>2</v>
      </c>
      <c r="D36" s="160">
        <v>2</v>
      </c>
      <c r="E36" s="168">
        <f t="shared" si="11"/>
        <v>1</v>
      </c>
      <c r="F36" s="199" t="s">
        <v>178</v>
      </c>
      <c r="G36" s="264">
        <v>2</v>
      </c>
      <c r="H36" s="265">
        <v>2</v>
      </c>
      <c r="I36" s="271">
        <f t="shared" si="0"/>
        <v>1</v>
      </c>
      <c r="J36" s="304" t="s">
        <v>96</v>
      </c>
    </row>
    <row r="37" spans="1:10" ht="48.75" thickBot="1" x14ac:dyDescent="0.3">
      <c r="A37" s="130" t="s">
        <v>24</v>
      </c>
      <c r="B37" s="166">
        <v>2</v>
      </c>
      <c r="C37" s="127">
        <v>2</v>
      </c>
      <c r="D37" s="160">
        <v>2</v>
      </c>
      <c r="E37" s="168">
        <f t="shared" si="11"/>
        <v>1</v>
      </c>
      <c r="F37" s="202" t="s">
        <v>179</v>
      </c>
      <c r="G37" s="264">
        <v>1</v>
      </c>
      <c r="H37" s="265">
        <v>1</v>
      </c>
      <c r="I37" s="271">
        <f t="shared" si="0"/>
        <v>0.5</v>
      </c>
      <c r="J37" s="304" t="s">
        <v>155</v>
      </c>
    </row>
    <row r="38" spans="1:10" ht="36.75" thickBot="1" x14ac:dyDescent="0.3">
      <c r="A38" s="130" t="s">
        <v>25</v>
      </c>
      <c r="B38" s="166">
        <v>2</v>
      </c>
      <c r="C38" s="127">
        <v>2</v>
      </c>
      <c r="D38" s="160">
        <v>2</v>
      </c>
      <c r="E38" s="168">
        <f t="shared" si="11"/>
        <v>1</v>
      </c>
      <c r="F38" s="199" t="s">
        <v>180</v>
      </c>
      <c r="G38" s="264">
        <v>2</v>
      </c>
      <c r="H38" s="265">
        <v>2</v>
      </c>
      <c r="I38" s="271">
        <f t="shared" si="0"/>
        <v>1</v>
      </c>
      <c r="J38" s="304" t="s">
        <v>500</v>
      </c>
    </row>
    <row r="39" spans="1:10" ht="36.75" thickBot="1" x14ac:dyDescent="0.3">
      <c r="A39" s="130" t="s">
        <v>26</v>
      </c>
      <c r="B39" s="166">
        <v>2</v>
      </c>
      <c r="C39" s="127">
        <v>2</v>
      </c>
      <c r="D39" s="160">
        <v>2</v>
      </c>
      <c r="E39" s="168">
        <f t="shared" si="11"/>
        <v>1</v>
      </c>
      <c r="F39" s="202" t="s">
        <v>252</v>
      </c>
      <c r="G39" s="264">
        <v>0</v>
      </c>
      <c r="H39" s="265">
        <v>0</v>
      </c>
      <c r="I39" s="271">
        <f t="shared" si="0"/>
        <v>0</v>
      </c>
      <c r="J39" s="305" t="s">
        <v>598</v>
      </c>
    </row>
    <row r="40" spans="1:10" ht="61.5" thickBot="1" x14ac:dyDescent="0.3">
      <c r="A40" s="130" t="s">
        <v>27</v>
      </c>
      <c r="B40" s="166">
        <v>2</v>
      </c>
      <c r="C40" s="127">
        <v>2</v>
      </c>
      <c r="D40" s="160">
        <v>2</v>
      </c>
      <c r="E40" s="168">
        <f t="shared" si="11"/>
        <v>1</v>
      </c>
      <c r="F40" s="193" t="s">
        <v>238</v>
      </c>
      <c r="G40" s="264">
        <v>1</v>
      </c>
      <c r="H40" s="265">
        <v>1</v>
      </c>
      <c r="I40" s="271">
        <f t="shared" si="0"/>
        <v>0.5</v>
      </c>
      <c r="J40" s="304"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268">
        <f t="shared" ref="G41:H41" si="12">SUM(G42:G45)</f>
        <v>6</v>
      </c>
      <c r="H41" s="268">
        <f t="shared" si="12"/>
        <v>6</v>
      </c>
      <c r="I41" s="269">
        <f t="shared" si="0"/>
        <v>0.75</v>
      </c>
      <c r="J41" s="270" t="str">
        <f>IF(I41&gt;=0.5,"Đạt","Không đạt")</f>
        <v>Đạt</v>
      </c>
    </row>
    <row r="42" spans="1:10" ht="60.75" thickBot="1" x14ac:dyDescent="0.3">
      <c r="A42" s="130" t="s">
        <v>29</v>
      </c>
      <c r="B42" s="166">
        <v>2</v>
      </c>
      <c r="C42" s="127">
        <v>2</v>
      </c>
      <c r="D42" s="160">
        <v>2</v>
      </c>
      <c r="E42" s="168">
        <f t="shared" ref="E42:E45" si="13">(D42/B42)</f>
        <v>1</v>
      </c>
      <c r="F42" s="202" t="s">
        <v>182</v>
      </c>
      <c r="G42" s="264">
        <v>2</v>
      </c>
      <c r="H42" s="265">
        <v>2</v>
      </c>
      <c r="I42" s="271">
        <f t="shared" si="0"/>
        <v>1</v>
      </c>
      <c r="J42" s="306" t="s">
        <v>547</v>
      </c>
    </row>
    <row r="43" spans="1:10" ht="36.75" thickBot="1" x14ac:dyDescent="0.3">
      <c r="A43" s="130" t="s">
        <v>30</v>
      </c>
      <c r="B43" s="166">
        <v>2</v>
      </c>
      <c r="C43" s="127">
        <v>2</v>
      </c>
      <c r="D43" s="160">
        <v>2</v>
      </c>
      <c r="E43" s="168">
        <f t="shared" si="13"/>
        <v>1</v>
      </c>
      <c r="F43" s="199" t="s">
        <v>207</v>
      </c>
      <c r="G43" s="264">
        <v>1</v>
      </c>
      <c r="H43" s="265">
        <v>1</v>
      </c>
      <c r="I43" s="271">
        <f t="shared" si="0"/>
        <v>0.5</v>
      </c>
      <c r="J43" s="306" t="s">
        <v>664</v>
      </c>
    </row>
    <row r="44" spans="1:10" ht="48.75" thickBot="1" x14ac:dyDescent="0.3">
      <c r="A44" s="130" t="s">
        <v>31</v>
      </c>
      <c r="B44" s="166">
        <v>2</v>
      </c>
      <c r="C44" s="127">
        <v>2</v>
      </c>
      <c r="D44" s="160">
        <v>2</v>
      </c>
      <c r="E44" s="168">
        <f t="shared" si="13"/>
        <v>1</v>
      </c>
      <c r="F44" s="202" t="s">
        <v>160</v>
      </c>
      <c r="G44" s="264">
        <v>1</v>
      </c>
      <c r="H44" s="265">
        <v>1</v>
      </c>
      <c r="I44" s="271">
        <f t="shared" si="0"/>
        <v>0.5</v>
      </c>
      <c r="J44" s="306" t="s">
        <v>103</v>
      </c>
    </row>
    <row r="45" spans="1:10" ht="48.75" thickBot="1" x14ac:dyDescent="0.3">
      <c r="A45" s="130" t="s">
        <v>32</v>
      </c>
      <c r="B45" s="166">
        <v>2</v>
      </c>
      <c r="C45" s="127">
        <v>2</v>
      </c>
      <c r="D45" s="160">
        <v>2</v>
      </c>
      <c r="E45" s="168">
        <f t="shared" si="13"/>
        <v>1</v>
      </c>
      <c r="F45" s="199" t="s">
        <v>160</v>
      </c>
      <c r="G45" s="264">
        <v>2</v>
      </c>
      <c r="H45" s="265">
        <v>2</v>
      </c>
      <c r="I45" s="271">
        <f t="shared" si="0"/>
        <v>1</v>
      </c>
      <c r="J45" s="306"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268">
        <f t="shared" ref="G46:H46" si="14">SUM(G47:G48)</f>
        <v>4</v>
      </c>
      <c r="H46" s="268">
        <f t="shared" si="14"/>
        <v>4</v>
      </c>
      <c r="I46" s="269">
        <f t="shared" si="0"/>
        <v>1</v>
      </c>
      <c r="J46" s="270" t="str">
        <f>IF(I46&gt;=0.5,"Đạt","Không đạt")</f>
        <v>Đạt</v>
      </c>
    </row>
    <row r="47" spans="1:10" ht="60.75" thickBot="1" x14ac:dyDescent="0.3">
      <c r="A47" s="130" t="s">
        <v>33</v>
      </c>
      <c r="B47" s="166">
        <v>2</v>
      </c>
      <c r="C47" s="127">
        <v>2</v>
      </c>
      <c r="D47" s="160">
        <v>2</v>
      </c>
      <c r="E47" s="168">
        <f t="shared" ref="E47:E48" si="15">(D47/B47)</f>
        <v>1</v>
      </c>
      <c r="F47" s="206" t="s">
        <v>161</v>
      </c>
      <c r="G47" s="264">
        <v>2</v>
      </c>
      <c r="H47" s="265">
        <v>2</v>
      </c>
      <c r="I47" s="271">
        <f t="shared" si="0"/>
        <v>1</v>
      </c>
      <c r="J47" s="307" t="s">
        <v>104</v>
      </c>
    </row>
    <row r="48" spans="1:10" ht="60.75" thickBot="1" x14ac:dyDescent="0.3">
      <c r="A48" s="130" t="s">
        <v>34</v>
      </c>
      <c r="B48" s="166">
        <v>2</v>
      </c>
      <c r="C48" s="127">
        <v>2</v>
      </c>
      <c r="D48" s="160">
        <v>2</v>
      </c>
      <c r="E48" s="168">
        <f t="shared" si="15"/>
        <v>1</v>
      </c>
      <c r="F48" s="204" t="s">
        <v>161</v>
      </c>
      <c r="G48" s="264">
        <v>2</v>
      </c>
      <c r="H48" s="265">
        <v>2</v>
      </c>
      <c r="I48" s="271">
        <f t="shared" si="0"/>
        <v>1</v>
      </c>
      <c r="J48" s="307" t="s">
        <v>104</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268">
        <f t="shared" ref="G49:H49" si="16">SUM(G50:G51)</f>
        <v>3</v>
      </c>
      <c r="H49" s="268">
        <f t="shared" si="16"/>
        <v>3</v>
      </c>
      <c r="I49" s="269">
        <f t="shared" si="0"/>
        <v>0.75</v>
      </c>
      <c r="J49" s="270" t="str">
        <f>IF(I49&gt;=0.5,"Đạt","Không đạt")</f>
        <v>Đạt</v>
      </c>
    </row>
    <row r="50" spans="1:10" ht="36.75" thickBot="1" x14ac:dyDescent="0.3">
      <c r="A50" s="130" t="s">
        <v>35</v>
      </c>
      <c r="B50" s="166">
        <v>2</v>
      </c>
      <c r="C50" s="127">
        <v>2</v>
      </c>
      <c r="D50" s="160">
        <v>2</v>
      </c>
      <c r="E50" s="168">
        <f t="shared" ref="E50:E51" si="17">(D50/B50)</f>
        <v>1</v>
      </c>
      <c r="F50" s="208" t="s">
        <v>162</v>
      </c>
      <c r="G50" s="264">
        <v>2</v>
      </c>
      <c r="H50" s="265">
        <v>2</v>
      </c>
      <c r="I50" s="271">
        <f t="shared" si="0"/>
        <v>1</v>
      </c>
      <c r="J50" s="308" t="s">
        <v>162</v>
      </c>
    </row>
    <row r="51" spans="1:10" ht="28.5" thickBot="1" x14ac:dyDescent="0.3">
      <c r="A51" s="128" t="s">
        <v>36</v>
      </c>
      <c r="B51" s="166">
        <v>2</v>
      </c>
      <c r="C51" s="127">
        <v>2</v>
      </c>
      <c r="D51" s="160">
        <v>2</v>
      </c>
      <c r="E51" s="168">
        <f t="shared" si="17"/>
        <v>1</v>
      </c>
      <c r="F51" s="205" t="s">
        <v>163</v>
      </c>
      <c r="G51" s="264">
        <v>1</v>
      </c>
      <c r="H51" s="265">
        <v>1</v>
      </c>
      <c r="I51" s="271">
        <f t="shared" si="0"/>
        <v>0.5</v>
      </c>
      <c r="J51" s="308"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268">
        <f t="shared" ref="G52:H52" si="18">SUM(G53:G54)</f>
        <v>0</v>
      </c>
      <c r="H52" s="268">
        <f t="shared" si="18"/>
        <v>0</v>
      </c>
      <c r="I52" s="269">
        <f t="shared" si="0"/>
        <v>0</v>
      </c>
      <c r="J52" s="270" t="str">
        <f>IF(I52&gt;=0.5,"Đạt","Không đạt")</f>
        <v>Không đạt</v>
      </c>
    </row>
    <row r="53" spans="1:10" ht="48.75" thickBot="1" x14ac:dyDescent="0.3">
      <c r="A53" s="130" t="s">
        <v>37</v>
      </c>
      <c r="B53" s="166">
        <v>2</v>
      </c>
      <c r="C53" s="127">
        <v>2</v>
      </c>
      <c r="D53" s="160">
        <v>2</v>
      </c>
      <c r="E53" s="168">
        <f t="shared" ref="E53:E54" si="19">(D53/B53)</f>
        <v>1</v>
      </c>
      <c r="F53" s="204" t="s">
        <v>107</v>
      </c>
      <c r="G53" s="264">
        <v>0</v>
      </c>
      <c r="H53" s="265">
        <v>0</v>
      </c>
      <c r="I53" s="271">
        <f t="shared" si="0"/>
        <v>0</v>
      </c>
      <c r="J53" s="309" t="s">
        <v>579</v>
      </c>
    </row>
    <row r="54" spans="1:10" ht="60.75" thickBot="1" x14ac:dyDescent="0.3">
      <c r="A54" s="130" t="s">
        <v>38</v>
      </c>
      <c r="B54" s="166">
        <v>2</v>
      </c>
      <c r="C54" s="127">
        <v>2</v>
      </c>
      <c r="D54" s="160">
        <v>2</v>
      </c>
      <c r="E54" s="168">
        <f t="shared" si="19"/>
        <v>1</v>
      </c>
      <c r="F54" s="204" t="s">
        <v>107</v>
      </c>
      <c r="G54" s="264">
        <v>0</v>
      </c>
      <c r="H54" s="265">
        <v>0</v>
      </c>
      <c r="I54" s="271">
        <f t="shared" si="0"/>
        <v>0</v>
      </c>
      <c r="J54" s="309"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268">
        <f t="shared" ref="G55:H55" si="20">SUM(G56:G59)</f>
        <v>6</v>
      </c>
      <c r="H55" s="268">
        <f t="shared" si="20"/>
        <v>8</v>
      </c>
      <c r="I55" s="269">
        <f t="shared" si="0"/>
        <v>1</v>
      </c>
      <c r="J55" s="270" t="str">
        <f>IF(I55&gt;=0.5,"Đạt","Không đạt")</f>
        <v>Đạt</v>
      </c>
    </row>
    <row r="56" spans="1:10" ht="36.75" thickBot="1" x14ac:dyDescent="0.3">
      <c r="A56" s="130" t="s">
        <v>39</v>
      </c>
      <c r="B56" s="166">
        <v>2</v>
      </c>
      <c r="C56" s="127">
        <v>2</v>
      </c>
      <c r="D56" s="160">
        <v>2</v>
      </c>
      <c r="E56" s="168">
        <f t="shared" ref="E56:E59" si="21">(D56/B56)</f>
        <v>1</v>
      </c>
      <c r="F56" s="204" t="s">
        <v>164</v>
      </c>
      <c r="G56" s="264">
        <v>1</v>
      </c>
      <c r="H56" s="265">
        <v>2</v>
      </c>
      <c r="I56" s="271">
        <f t="shared" si="0"/>
        <v>1</v>
      </c>
      <c r="J56" s="310" t="s">
        <v>581</v>
      </c>
    </row>
    <row r="57" spans="1:10" ht="60.75" thickBot="1" x14ac:dyDescent="0.3">
      <c r="A57" s="130" t="s">
        <v>40</v>
      </c>
      <c r="B57" s="166">
        <v>2</v>
      </c>
      <c r="C57" s="127">
        <v>2</v>
      </c>
      <c r="D57" s="160">
        <v>2</v>
      </c>
      <c r="E57" s="168">
        <f t="shared" si="21"/>
        <v>1</v>
      </c>
      <c r="F57" s="206" t="s">
        <v>164</v>
      </c>
      <c r="G57" s="264">
        <v>2</v>
      </c>
      <c r="H57" s="265">
        <v>2</v>
      </c>
      <c r="I57" s="271">
        <f t="shared" si="0"/>
        <v>1</v>
      </c>
      <c r="J57" s="310" t="s">
        <v>581</v>
      </c>
    </row>
    <row r="58" spans="1:10" ht="36.75" thickBot="1" x14ac:dyDescent="0.3">
      <c r="A58" s="130" t="s">
        <v>41</v>
      </c>
      <c r="B58" s="166">
        <v>2</v>
      </c>
      <c r="C58" s="127">
        <v>2</v>
      </c>
      <c r="D58" s="160">
        <v>2</v>
      </c>
      <c r="E58" s="168">
        <f t="shared" si="21"/>
        <v>1</v>
      </c>
      <c r="F58" s="204" t="s">
        <v>164</v>
      </c>
      <c r="G58" s="264">
        <v>1</v>
      </c>
      <c r="H58" s="265">
        <v>2</v>
      </c>
      <c r="I58" s="271">
        <f t="shared" si="0"/>
        <v>1</v>
      </c>
      <c r="J58" s="310" t="s">
        <v>581</v>
      </c>
    </row>
    <row r="59" spans="1:10" ht="48.75" thickBot="1" x14ac:dyDescent="0.3">
      <c r="A59" s="130" t="s">
        <v>42</v>
      </c>
      <c r="B59" s="166">
        <v>2</v>
      </c>
      <c r="C59" s="127">
        <v>2</v>
      </c>
      <c r="D59" s="160">
        <v>2</v>
      </c>
      <c r="E59" s="168">
        <f t="shared" si="21"/>
        <v>1</v>
      </c>
      <c r="F59" s="199" t="s">
        <v>253</v>
      </c>
      <c r="G59" s="264">
        <v>2</v>
      </c>
      <c r="H59" s="265">
        <v>2</v>
      </c>
      <c r="I59" s="271">
        <f t="shared" si="0"/>
        <v>1</v>
      </c>
      <c r="J59" s="31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268">
        <f t="shared" ref="G60:H60" si="22">SUM(G61:G62)</f>
        <v>3</v>
      </c>
      <c r="H60" s="268">
        <f t="shared" si="22"/>
        <v>3</v>
      </c>
      <c r="I60" s="269">
        <f t="shared" si="0"/>
        <v>0.75</v>
      </c>
      <c r="J60" s="268" t="str">
        <f>IF(I60&gt;=0.5,"Đạt","Không đạt")</f>
        <v>Đạt</v>
      </c>
    </row>
    <row r="61" spans="1:10" ht="48.75" thickBot="1" x14ac:dyDescent="0.3">
      <c r="A61" s="130" t="s">
        <v>43</v>
      </c>
      <c r="B61" s="166">
        <v>2</v>
      </c>
      <c r="C61" s="138">
        <v>2</v>
      </c>
      <c r="D61" s="160">
        <v>2</v>
      </c>
      <c r="E61" s="168">
        <f t="shared" ref="E61:E62" si="23">(D61/B61)</f>
        <v>1</v>
      </c>
      <c r="F61" s="206" t="s">
        <v>165</v>
      </c>
      <c r="G61" s="264">
        <v>2</v>
      </c>
      <c r="H61" s="265">
        <v>2</v>
      </c>
      <c r="I61" s="271">
        <f t="shared" si="0"/>
        <v>1</v>
      </c>
      <c r="J61" s="311" t="s">
        <v>113</v>
      </c>
    </row>
    <row r="62" spans="1:10" ht="36.75" thickBot="1" x14ac:dyDescent="0.3">
      <c r="A62" s="130" t="s">
        <v>44</v>
      </c>
      <c r="B62" s="166">
        <v>2</v>
      </c>
      <c r="C62" s="138">
        <v>2</v>
      </c>
      <c r="D62" s="160">
        <v>2</v>
      </c>
      <c r="E62" s="168">
        <f t="shared" si="23"/>
        <v>1</v>
      </c>
      <c r="F62" s="204" t="s">
        <v>166</v>
      </c>
      <c r="G62" s="264">
        <v>1</v>
      </c>
      <c r="H62" s="265">
        <v>1</v>
      </c>
      <c r="I62" s="271">
        <f t="shared" si="0"/>
        <v>0.5</v>
      </c>
      <c r="J62" s="311"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268">
        <f t="shared" ref="G63:H63" si="24">SUM(G64:G65)</f>
        <v>1</v>
      </c>
      <c r="H63" s="268">
        <f t="shared" si="24"/>
        <v>1</v>
      </c>
      <c r="I63" s="269">
        <f t="shared" si="0"/>
        <v>0.25</v>
      </c>
      <c r="J63" s="268" t="str">
        <f t="shared" ref="J63:J67" si="25">IF(I63&gt;=0.5,"Đạt","Không đạt")</f>
        <v>Không đạt</v>
      </c>
    </row>
    <row r="64" spans="1:10" ht="84.75" thickBot="1" x14ac:dyDescent="0.3">
      <c r="A64" s="133" t="s">
        <v>45</v>
      </c>
      <c r="B64" s="166">
        <v>2</v>
      </c>
      <c r="C64" s="138">
        <v>2</v>
      </c>
      <c r="D64" s="160">
        <v>2</v>
      </c>
      <c r="E64" s="168">
        <f t="shared" ref="E64:E65" si="26">(D64/B64)</f>
        <v>1</v>
      </c>
      <c r="F64" s="199" t="s">
        <v>165</v>
      </c>
      <c r="G64" s="264">
        <v>1</v>
      </c>
      <c r="H64" s="265">
        <v>1</v>
      </c>
      <c r="I64" s="271">
        <f t="shared" si="0"/>
        <v>0.5</v>
      </c>
      <c r="J64" s="312" t="s">
        <v>113</v>
      </c>
    </row>
    <row r="65" spans="1:10" ht="108.75" thickBot="1" x14ac:dyDescent="0.3">
      <c r="A65" s="133" t="s">
        <v>46</v>
      </c>
      <c r="B65" s="166">
        <v>2</v>
      </c>
      <c r="C65" s="138">
        <v>2</v>
      </c>
      <c r="D65" s="160">
        <v>0</v>
      </c>
      <c r="E65" s="168">
        <f t="shared" si="26"/>
        <v>0</v>
      </c>
      <c r="F65" s="202" t="s">
        <v>187</v>
      </c>
      <c r="G65" s="264">
        <v>0</v>
      </c>
      <c r="H65" s="265">
        <v>0</v>
      </c>
      <c r="I65" s="271">
        <f t="shared" si="0"/>
        <v>0</v>
      </c>
      <c r="J65" s="313" t="s">
        <v>584</v>
      </c>
    </row>
    <row r="66" spans="1:10" s="141" customFormat="1" ht="63.75" thickBot="1" x14ac:dyDescent="0.3">
      <c r="A66" s="153" t="s">
        <v>47</v>
      </c>
      <c r="B66" s="145">
        <f>SUM(B67,B72,B75)</f>
        <v>16</v>
      </c>
      <c r="C66" s="145">
        <f>SUM(C67,C72,C75)</f>
        <v>16</v>
      </c>
      <c r="D66" s="145">
        <f>SUM(D67,D72,D75)</f>
        <v>11</v>
      </c>
      <c r="E66" s="146">
        <f>(D66/B66)</f>
        <v>0.6875</v>
      </c>
      <c r="F66" s="164" t="str">
        <f>IF(E66&gt;=0.5,"Đạt","Không đạt")</f>
        <v>Đạt</v>
      </c>
      <c r="G66" s="272">
        <f t="shared" ref="G66:H66" si="27">SUM(G67,G72,G75)</f>
        <v>7</v>
      </c>
      <c r="H66" s="272">
        <f t="shared" si="27"/>
        <v>7</v>
      </c>
      <c r="I66" s="273">
        <f t="shared" si="0"/>
        <v>0.4375</v>
      </c>
      <c r="J66" s="274" t="str">
        <f t="shared" si="25"/>
        <v>Không đạt</v>
      </c>
    </row>
    <row r="67" spans="1:10" s="141" customFormat="1" ht="32.25" thickBot="1" x14ac:dyDescent="0.3">
      <c r="A67" s="152" t="s">
        <v>48</v>
      </c>
      <c r="B67" s="148">
        <f>SUM(B68:B71)</f>
        <v>8</v>
      </c>
      <c r="C67" s="148">
        <f>SUM(C68:C71)</f>
        <v>8</v>
      </c>
      <c r="D67" s="148">
        <f>SUM(D68:D71)</f>
        <v>7</v>
      </c>
      <c r="E67" s="149">
        <f>(D67/B67)</f>
        <v>0.875</v>
      </c>
      <c r="F67" s="148" t="str">
        <f>IF(E67&gt;=0.5,"Đạt","Không đạt")</f>
        <v>Đạt</v>
      </c>
      <c r="G67" s="268">
        <f t="shared" ref="G67:H67" si="28">SUM(G68:G71)</f>
        <v>6</v>
      </c>
      <c r="H67" s="268">
        <f t="shared" si="28"/>
        <v>6</v>
      </c>
      <c r="I67" s="269">
        <f t="shared" si="0"/>
        <v>0.75</v>
      </c>
      <c r="J67" s="268" t="str">
        <f t="shared" si="25"/>
        <v>Đạt</v>
      </c>
    </row>
    <row r="68" spans="1:10" ht="72.75" thickBot="1" x14ac:dyDescent="0.3">
      <c r="A68" s="133" t="s">
        <v>49</v>
      </c>
      <c r="B68" s="166">
        <v>2</v>
      </c>
      <c r="C68" s="138">
        <v>2</v>
      </c>
      <c r="D68" s="160">
        <v>2</v>
      </c>
      <c r="E68" s="168">
        <f t="shared" ref="E68:E71" si="29">(D68/B68)</f>
        <v>1</v>
      </c>
      <c r="F68" s="202" t="s">
        <v>168</v>
      </c>
      <c r="G68" s="264">
        <v>2</v>
      </c>
      <c r="H68" s="265">
        <v>2</v>
      </c>
      <c r="I68" s="271">
        <f t="shared" si="0"/>
        <v>1</v>
      </c>
      <c r="J68" s="314" t="s">
        <v>585</v>
      </c>
    </row>
    <row r="69" spans="1:10" ht="16.5" thickBot="1" x14ac:dyDescent="0.3">
      <c r="A69" s="133" t="s">
        <v>50</v>
      </c>
      <c r="B69" s="166">
        <v>2</v>
      </c>
      <c r="C69" s="138">
        <v>2</v>
      </c>
      <c r="D69" s="160">
        <v>1</v>
      </c>
      <c r="E69" s="168">
        <f t="shared" si="29"/>
        <v>0.5</v>
      </c>
      <c r="F69" s="175"/>
      <c r="G69" s="264">
        <v>1</v>
      </c>
      <c r="H69" s="265">
        <v>1</v>
      </c>
      <c r="I69" s="271">
        <f t="shared" si="0"/>
        <v>0.5</v>
      </c>
      <c r="J69" s="315" t="s">
        <v>648</v>
      </c>
    </row>
    <row r="70" spans="1:10" ht="48.75" thickBot="1" x14ac:dyDescent="0.3">
      <c r="A70" s="133" t="s">
        <v>51</v>
      </c>
      <c r="B70" s="166">
        <v>2</v>
      </c>
      <c r="C70" s="138">
        <v>2</v>
      </c>
      <c r="D70" s="160">
        <v>2</v>
      </c>
      <c r="E70" s="168">
        <f t="shared" si="29"/>
        <v>1</v>
      </c>
      <c r="F70" s="202" t="s">
        <v>118</v>
      </c>
      <c r="G70" s="264">
        <v>1</v>
      </c>
      <c r="H70" s="265">
        <v>1</v>
      </c>
      <c r="I70" s="271">
        <f t="shared" si="0"/>
        <v>0.5</v>
      </c>
      <c r="J70" s="314" t="s">
        <v>665</v>
      </c>
    </row>
    <row r="71" spans="1:10" ht="72.75" thickBot="1" x14ac:dyDescent="0.3">
      <c r="A71" s="133" t="s">
        <v>52</v>
      </c>
      <c r="B71" s="166">
        <v>2</v>
      </c>
      <c r="C71" s="138">
        <v>2</v>
      </c>
      <c r="D71" s="160">
        <v>2</v>
      </c>
      <c r="E71" s="168">
        <f t="shared" si="29"/>
        <v>1</v>
      </c>
      <c r="F71" s="199" t="s">
        <v>170</v>
      </c>
      <c r="G71" s="264">
        <v>2</v>
      </c>
      <c r="H71" s="265">
        <v>2</v>
      </c>
      <c r="I71" s="271">
        <f t="shared" si="0"/>
        <v>1</v>
      </c>
      <c r="J71" s="314" t="s">
        <v>401</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268">
        <f t="shared" ref="G72:H72" si="30">SUM(G73:G74)</f>
        <v>0</v>
      </c>
      <c r="H72" s="268">
        <f t="shared" si="30"/>
        <v>0</v>
      </c>
      <c r="I72" s="269">
        <f t="shared" si="0"/>
        <v>0</v>
      </c>
      <c r="J72" s="268" t="str">
        <f>IF(I72&gt;=0.5,"Đạt","Không đạt")</f>
        <v>Không đạt</v>
      </c>
    </row>
    <row r="73" spans="1:10" ht="24.75" thickBot="1" x14ac:dyDescent="0.3">
      <c r="A73" s="133" t="s">
        <v>53</v>
      </c>
      <c r="B73" s="166">
        <v>2</v>
      </c>
      <c r="C73" s="138">
        <v>2</v>
      </c>
      <c r="D73" s="160">
        <v>2</v>
      </c>
      <c r="E73" s="168">
        <f t="shared" ref="E73:E74" si="31">(D73/B73)</f>
        <v>1</v>
      </c>
      <c r="F73" s="202" t="s">
        <v>254</v>
      </c>
      <c r="G73" s="264">
        <v>0</v>
      </c>
      <c r="H73" s="265">
        <v>0</v>
      </c>
      <c r="I73" s="271">
        <f t="shared" si="0"/>
        <v>0</v>
      </c>
      <c r="J73" s="316" t="s">
        <v>641</v>
      </c>
    </row>
    <row r="74" spans="1:10" ht="36.75" thickBot="1" x14ac:dyDescent="0.3">
      <c r="A74" s="133" t="s">
        <v>54</v>
      </c>
      <c r="B74" s="166">
        <v>2</v>
      </c>
      <c r="C74" s="138">
        <v>2</v>
      </c>
      <c r="D74" s="160">
        <v>0</v>
      </c>
      <c r="E74" s="168">
        <f t="shared" si="31"/>
        <v>0</v>
      </c>
      <c r="F74" s="175"/>
      <c r="G74" s="264">
        <v>0</v>
      </c>
      <c r="H74" s="265">
        <v>0</v>
      </c>
      <c r="I74" s="271">
        <f t="shared" si="0"/>
        <v>0</v>
      </c>
      <c r="J74" s="316"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268">
        <f t="shared" ref="G75:H75" si="32">SUM(G76:G77)</f>
        <v>1</v>
      </c>
      <c r="H75" s="268">
        <f t="shared" si="32"/>
        <v>1</v>
      </c>
      <c r="I75" s="269">
        <f t="shared" si="0"/>
        <v>0.25</v>
      </c>
      <c r="J75" s="268" t="str">
        <f>IF(I75&gt;=0.5,"Đạt","Không đạt")</f>
        <v>Không đạt</v>
      </c>
    </row>
    <row r="76" spans="1:10" ht="24.75" customHeight="1" thickBot="1" x14ac:dyDescent="0.3">
      <c r="A76" s="133" t="s">
        <v>55</v>
      </c>
      <c r="B76" s="166">
        <v>2</v>
      </c>
      <c r="C76" s="138">
        <v>2</v>
      </c>
      <c r="D76" s="160">
        <v>2</v>
      </c>
      <c r="E76" s="168">
        <f t="shared" ref="E76:E77" si="33">(D76/B76)</f>
        <v>1</v>
      </c>
      <c r="F76" s="216" t="s">
        <v>255</v>
      </c>
      <c r="G76" s="264">
        <v>1</v>
      </c>
      <c r="H76" s="265">
        <v>1</v>
      </c>
      <c r="I76" s="271">
        <f t="shared" si="0"/>
        <v>0.5</v>
      </c>
      <c r="J76" s="317" t="s">
        <v>212</v>
      </c>
    </row>
    <row r="77" spans="1:10" ht="36.75" thickBot="1" x14ac:dyDescent="0.3">
      <c r="A77" s="133" t="s">
        <v>56</v>
      </c>
      <c r="B77" s="166">
        <v>2</v>
      </c>
      <c r="C77" s="138">
        <v>2</v>
      </c>
      <c r="D77" s="160">
        <v>0</v>
      </c>
      <c r="E77" s="168">
        <f t="shared" si="33"/>
        <v>0</v>
      </c>
      <c r="F77" s="175"/>
      <c r="G77" s="264">
        <v>0</v>
      </c>
      <c r="H77" s="265">
        <v>0</v>
      </c>
      <c r="I77" s="271">
        <f t="shared" si="0"/>
        <v>0</v>
      </c>
      <c r="J77" s="318" t="s">
        <v>591</v>
      </c>
    </row>
    <row r="78" spans="1:10" ht="16.5" thickBot="1" x14ac:dyDescent="0.3">
      <c r="A78" s="134" t="s">
        <v>57</v>
      </c>
      <c r="B78" s="165">
        <f>SUM(B16,B30,B66)</f>
        <v>88</v>
      </c>
      <c r="C78" s="129">
        <f>SUM(C16,C30,C66)</f>
        <v>88</v>
      </c>
      <c r="D78" s="136">
        <f>SUM(D16,D30,D66)</f>
        <v>79</v>
      </c>
      <c r="E78" s="176">
        <f>(D78/B78)</f>
        <v>0.89772727272727271</v>
      </c>
      <c r="F78" s="127"/>
      <c r="G78" s="177">
        <f>SUM(G16,G30,G66)</f>
        <v>53</v>
      </c>
      <c r="H78" s="136">
        <f>SUM(H16,H30,H66)</f>
        <v>55</v>
      </c>
      <c r="I78" s="176">
        <f t="shared" si="0"/>
        <v>0.625</v>
      </c>
      <c r="J78" s="127"/>
    </row>
    <row r="79" spans="1:10" ht="16.5" thickBot="1" x14ac:dyDescent="0.3">
      <c r="A79" s="134" t="s">
        <v>58</v>
      </c>
      <c r="B79" s="165">
        <v>100</v>
      </c>
      <c r="C79" s="129">
        <f>(C78*B79)/B78</f>
        <v>100</v>
      </c>
      <c r="D79" s="137">
        <f>(D78*B79)/B78</f>
        <v>89.772727272727266</v>
      </c>
      <c r="E79" s="176">
        <f>(D79/B79)</f>
        <v>0.89772727272727271</v>
      </c>
      <c r="F79" s="127"/>
      <c r="G79" s="179">
        <f>(G78/B78)*100</f>
        <v>60.227272727272727</v>
      </c>
      <c r="H79" s="137">
        <f>(H78*B79)/B78</f>
        <v>62.5</v>
      </c>
      <c r="I79" s="176">
        <f t="shared" si="0"/>
        <v>0.625</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256</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0B919506-61C6-4DE9-ACCC-1FC89F11B4C3}"/>
    <hyperlink ref="A28" r:id="rId2" display="https://thuvienphapluat.vn/phap-luat/tim-van-ban.aspx?keyword=03/2014/TT-BTTTT&amp;area=2&amp;type=0&amp;match=False&amp;vc=True&amp;lan=1" xr:uid="{AA8C9CA6-24F4-493C-BBC6-6D4A48A1824E}"/>
  </hyperlinks>
  <pageMargins left="0.7" right="0.7" top="0.75" bottom="0.75" header="0.3" footer="0.3"/>
  <pageSetup orientation="portrait" r:id="rId3"/>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93BD2-1296-4D96-8F8D-80122996A60A}">
  <sheetPr codeName="Sheet16"/>
  <dimension ref="A6:M89"/>
  <sheetViews>
    <sheetView topLeftCell="A20" workbookViewId="0">
      <selection activeCell="H81" sqref="H81"/>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257</v>
      </c>
      <c r="B8" s="388"/>
      <c r="C8" s="388"/>
      <c r="D8" s="388"/>
      <c r="E8" s="388"/>
      <c r="F8" s="388"/>
      <c r="G8" s="388"/>
      <c r="H8" s="388"/>
      <c r="I8" s="388"/>
      <c r="J8" s="388"/>
    </row>
    <row r="9" spans="1:13" ht="16.5" x14ac:dyDescent="0.25">
      <c r="A9" s="388" t="s">
        <v>85</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57" t="s">
        <v>82</v>
      </c>
      <c r="B11" s="157"/>
      <c r="C11" s="157"/>
      <c r="D11" s="157"/>
      <c r="E11" s="157"/>
      <c r="F11" s="157"/>
      <c r="G11" s="157"/>
      <c r="H11" s="157"/>
      <c r="I11" s="157"/>
      <c r="J11" s="157"/>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18</v>
      </c>
      <c r="E16" s="146">
        <f>(D16/B16)</f>
        <v>0.9</v>
      </c>
      <c r="F16" s="164" t="str">
        <f>IF(E16&gt;=0.5,"Đạt","Không đạt")</f>
        <v>Đạt</v>
      </c>
      <c r="G16" s="145">
        <f>SUM(G17,G24,G27)</f>
        <v>8</v>
      </c>
      <c r="H16" s="145">
        <f>SUM(H17,H24,H27)</f>
        <v>8</v>
      </c>
      <c r="I16" s="146">
        <f t="shared" ref="I16:I79" si="0">(H16/B16)</f>
        <v>0.4</v>
      </c>
      <c r="J16" s="164" t="str">
        <f>IF(I16&gt;=0.5,"Đạt","Không đạt")</f>
        <v>Không 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6</v>
      </c>
      <c r="H17" s="148">
        <f>SUM(H18:H23)</f>
        <v>6</v>
      </c>
      <c r="I17" s="150">
        <f t="shared" si="0"/>
        <v>0.5</v>
      </c>
      <c r="J17" s="148" t="str">
        <f>IF(I17&gt;=0.5,"Đạt","Không đạt")</f>
        <v>Đạt</v>
      </c>
    </row>
    <row r="18" spans="1:10" ht="172.5" thickBot="1" x14ac:dyDescent="0.3">
      <c r="A18" s="128" t="s">
        <v>6</v>
      </c>
      <c r="B18" s="166">
        <v>2</v>
      </c>
      <c r="C18" s="127">
        <v>2</v>
      </c>
      <c r="D18" s="160">
        <v>2</v>
      </c>
      <c r="E18" s="168">
        <f>(D18/B18)</f>
        <v>1</v>
      </c>
      <c r="F18" s="175" t="s">
        <v>258</v>
      </c>
      <c r="G18" s="319">
        <v>2</v>
      </c>
      <c r="H18" s="320">
        <v>2</v>
      </c>
      <c r="I18" s="321">
        <f t="shared" si="0"/>
        <v>1</v>
      </c>
      <c r="J18" s="329" t="s">
        <v>666</v>
      </c>
    </row>
    <row r="19" spans="1:10" ht="36.75" thickBot="1" x14ac:dyDescent="0.3">
      <c r="A19" s="130" t="s">
        <v>7</v>
      </c>
      <c r="B19" s="166">
        <v>2</v>
      </c>
      <c r="C19" s="127">
        <v>2</v>
      </c>
      <c r="D19" s="160">
        <v>2</v>
      </c>
      <c r="E19" s="168">
        <f t="shared" ref="E19:E23" si="1">(D19/B19)</f>
        <v>1</v>
      </c>
      <c r="F19" s="175"/>
      <c r="G19" s="319">
        <v>1</v>
      </c>
      <c r="H19" s="320">
        <v>1</v>
      </c>
      <c r="I19" s="321">
        <f t="shared" si="0"/>
        <v>0.5</v>
      </c>
      <c r="J19" s="329" t="s">
        <v>566</v>
      </c>
    </row>
    <row r="20" spans="1:10" ht="36.75" thickBot="1" x14ac:dyDescent="0.3">
      <c r="A20" s="130" t="s">
        <v>8</v>
      </c>
      <c r="B20" s="166">
        <v>2</v>
      </c>
      <c r="C20" s="127">
        <v>2</v>
      </c>
      <c r="D20" s="160">
        <v>2</v>
      </c>
      <c r="E20" s="168">
        <f t="shared" si="1"/>
        <v>1</v>
      </c>
      <c r="F20" s="175"/>
      <c r="G20" s="319">
        <v>1</v>
      </c>
      <c r="H20" s="320">
        <v>1</v>
      </c>
      <c r="I20" s="321">
        <f t="shared" si="0"/>
        <v>0.5</v>
      </c>
      <c r="J20" s="330" t="s">
        <v>566</v>
      </c>
    </row>
    <row r="21" spans="1:10" ht="60.75" thickBot="1" x14ac:dyDescent="0.3">
      <c r="A21" s="130" t="s">
        <v>9</v>
      </c>
      <c r="B21" s="166">
        <v>2</v>
      </c>
      <c r="C21" s="127">
        <v>2</v>
      </c>
      <c r="D21" s="160">
        <v>2</v>
      </c>
      <c r="E21" s="168">
        <f t="shared" si="1"/>
        <v>1</v>
      </c>
      <c r="F21" s="175"/>
      <c r="G21" s="319">
        <v>0</v>
      </c>
      <c r="H21" s="320">
        <v>0</v>
      </c>
      <c r="I21" s="321">
        <f t="shared" si="0"/>
        <v>0</v>
      </c>
      <c r="J21" s="330" t="s">
        <v>667</v>
      </c>
    </row>
    <row r="22" spans="1:10" ht="36.75" thickBot="1" x14ac:dyDescent="0.3">
      <c r="A22" s="130" t="s">
        <v>10</v>
      </c>
      <c r="B22" s="166">
        <v>2</v>
      </c>
      <c r="C22" s="127">
        <v>2</v>
      </c>
      <c r="D22" s="160">
        <v>2</v>
      </c>
      <c r="E22" s="168">
        <f t="shared" si="1"/>
        <v>1</v>
      </c>
      <c r="F22" s="175"/>
      <c r="G22" s="319">
        <v>1</v>
      </c>
      <c r="H22" s="320">
        <v>1</v>
      </c>
      <c r="I22" s="321">
        <f t="shared" si="0"/>
        <v>0.5</v>
      </c>
      <c r="J22" s="330" t="s">
        <v>568</v>
      </c>
    </row>
    <row r="23" spans="1:10" ht="48.75" thickBot="1" x14ac:dyDescent="0.3">
      <c r="A23" s="130" t="s">
        <v>11</v>
      </c>
      <c r="B23" s="166">
        <v>2</v>
      </c>
      <c r="C23" s="127">
        <v>2</v>
      </c>
      <c r="D23" s="160">
        <v>2</v>
      </c>
      <c r="E23" s="168">
        <f t="shared" si="1"/>
        <v>1</v>
      </c>
      <c r="F23" s="175"/>
      <c r="G23" s="319">
        <v>1</v>
      </c>
      <c r="H23" s="320">
        <v>1</v>
      </c>
      <c r="I23" s="321">
        <f t="shared" si="0"/>
        <v>0.5</v>
      </c>
      <c r="J23" s="330" t="s">
        <v>668</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322">
        <f t="shared" ref="G24:H24" si="2">SUM(G25:G26)</f>
        <v>2</v>
      </c>
      <c r="H24" s="322">
        <f t="shared" si="2"/>
        <v>2</v>
      </c>
      <c r="I24" s="323">
        <f t="shared" si="0"/>
        <v>0.5</v>
      </c>
      <c r="J24" s="322" t="str">
        <f>IF(I24&gt;=0.5,"Đạt","Không đạt")</f>
        <v>Đạt</v>
      </c>
    </row>
    <row r="25" spans="1:10" ht="264.75" thickBot="1" x14ac:dyDescent="0.3">
      <c r="A25" s="130" t="s">
        <v>70</v>
      </c>
      <c r="B25" s="167">
        <v>2</v>
      </c>
      <c r="C25" s="131">
        <v>2</v>
      </c>
      <c r="D25" s="160">
        <v>0</v>
      </c>
      <c r="E25" s="168">
        <f t="shared" ref="E25:E26" si="3">(D25/B25)</f>
        <v>0</v>
      </c>
      <c r="F25" s="55"/>
      <c r="G25" s="319">
        <v>1</v>
      </c>
      <c r="H25" s="320">
        <v>1</v>
      </c>
      <c r="I25" s="321">
        <f t="shared" si="0"/>
        <v>0.5</v>
      </c>
      <c r="J25" s="331" t="s">
        <v>669</v>
      </c>
    </row>
    <row r="26" spans="1:10" ht="64.5" thickBot="1" x14ac:dyDescent="0.3">
      <c r="A26" s="128" t="s">
        <v>13</v>
      </c>
      <c r="B26" s="166">
        <v>2</v>
      </c>
      <c r="C26" s="127">
        <v>2</v>
      </c>
      <c r="D26" s="160">
        <v>2</v>
      </c>
      <c r="E26" s="168">
        <f t="shared" si="3"/>
        <v>1</v>
      </c>
      <c r="F26" s="175" t="s">
        <v>259</v>
      </c>
      <c r="G26" s="319">
        <v>1</v>
      </c>
      <c r="H26" s="320">
        <v>1</v>
      </c>
      <c r="I26" s="321">
        <f t="shared" si="0"/>
        <v>0.5</v>
      </c>
      <c r="J26" s="332" t="s">
        <v>670</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322">
        <f t="shared" ref="G27:H27" si="4">SUM(G28:G29)</f>
        <v>0</v>
      </c>
      <c r="H27" s="322">
        <f t="shared" si="4"/>
        <v>0</v>
      </c>
      <c r="I27" s="323">
        <f t="shared" si="0"/>
        <v>0</v>
      </c>
      <c r="J27" s="322" t="str">
        <f t="shared" ref="J27:J31" si="5">IF(I27&gt;=0.5,"Đạt","Không đạt")</f>
        <v>Không đạt</v>
      </c>
    </row>
    <row r="28" spans="1:10" ht="96.75" thickBot="1" x14ac:dyDescent="0.3">
      <c r="A28" s="130" t="s">
        <v>15</v>
      </c>
      <c r="B28" s="166">
        <v>2</v>
      </c>
      <c r="C28" s="127">
        <v>2</v>
      </c>
      <c r="D28" s="160">
        <v>2</v>
      </c>
      <c r="E28" s="168">
        <f t="shared" ref="E28:E29" si="6">(D28/B28)</f>
        <v>1</v>
      </c>
      <c r="F28" s="175"/>
      <c r="G28" s="319">
        <v>0</v>
      </c>
      <c r="H28" s="320">
        <v>0</v>
      </c>
      <c r="I28" s="321">
        <f t="shared" si="0"/>
        <v>0</v>
      </c>
      <c r="J28" s="333" t="s">
        <v>671</v>
      </c>
    </row>
    <row r="29" spans="1:10" ht="40.5" thickBot="1" x14ac:dyDescent="0.3">
      <c r="A29" s="128" t="s">
        <v>16</v>
      </c>
      <c r="B29" s="166">
        <v>2</v>
      </c>
      <c r="C29" s="127">
        <v>2</v>
      </c>
      <c r="D29" s="160">
        <v>2</v>
      </c>
      <c r="E29" s="168">
        <f t="shared" si="6"/>
        <v>1</v>
      </c>
      <c r="F29" s="175"/>
      <c r="G29" s="319">
        <v>0</v>
      </c>
      <c r="H29" s="320">
        <v>0</v>
      </c>
      <c r="I29" s="321">
        <f t="shared" si="0"/>
        <v>0</v>
      </c>
      <c r="J29" s="334" t="s">
        <v>671</v>
      </c>
    </row>
    <row r="30" spans="1:10" s="141" customFormat="1" ht="32.25" thickBot="1" x14ac:dyDescent="0.3">
      <c r="A30" s="144" t="s">
        <v>17</v>
      </c>
      <c r="B30" s="145">
        <f>SUM(B31,B34,B41,B46,B49,B52,B55,B60,B63)</f>
        <v>52</v>
      </c>
      <c r="C30" s="145">
        <f>SUM(C31,C34,C41,C46,C49,C52,C55,C60,C63)</f>
        <v>52</v>
      </c>
      <c r="D30" s="145">
        <f>SUM(D31,D34,D41,D46,D49,D52,D55,D60,D63)</f>
        <v>30</v>
      </c>
      <c r="E30" s="146">
        <f>(D30/B30)</f>
        <v>0.57692307692307687</v>
      </c>
      <c r="F30" s="164" t="str">
        <f>IF(E30&gt;=0.5,"Đạt","Không đạt")</f>
        <v>Đạt</v>
      </c>
      <c r="G30" s="324">
        <f t="shared" ref="G30:H30" si="7">SUM(G31,G34,G41,G46,G49,G52,G55,G60,G63)</f>
        <v>33</v>
      </c>
      <c r="H30" s="324">
        <f t="shared" si="7"/>
        <v>33</v>
      </c>
      <c r="I30" s="325">
        <f t="shared" si="0"/>
        <v>0.63461538461538458</v>
      </c>
      <c r="J30" s="326" t="str">
        <f t="shared" si="5"/>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322">
        <f t="shared" ref="G31:H31" si="8">SUM(G32:G33)</f>
        <v>4</v>
      </c>
      <c r="H31" s="322">
        <f t="shared" si="8"/>
        <v>4</v>
      </c>
      <c r="I31" s="323">
        <f t="shared" si="0"/>
        <v>1</v>
      </c>
      <c r="J31" s="327" t="str">
        <f t="shared" si="5"/>
        <v>Đạt</v>
      </c>
    </row>
    <row r="32" spans="1:10" ht="108.75" thickBot="1" x14ac:dyDescent="0.3">
      <c r="A32" s="130" t="s">
        <v>19</v>
      </c>
      <c r="B32" s="166">
        <v>2</v>
      </c>
      <c r="C32" s="127">
        <v>2</v>
      </c>
      <c r="D32" s="160">
        <v>2</v>
      </c>
      <c r="E32" s="168">
        <f t="shared" ref="E32:E33" si="9">(D32/B32)</f>
        <v>1</v>
      </c>
      <c r="F32" s="189" t="s">
        <v>258</v>
      </c>
      <c r="G32" s="319">
        <v>2</v>
      </c>
      <c r="H32" s="320">
        <v>2</v>
      </c>
      <c r="I32" s="321">
        <f t="shared" si="0"/>
        <v>1</v>
      </c>
      <c r="J32" s="335" t="s">
        <v>672</v>
      </c>
    </row>
    <row r="33" spans="1:10" ht="24.75" thickBot="1" x14ac:dyDescent="0.3">
      <c r="A33" s="130" t="s">
        <v>20</v>
      </c>
      <c r="B33" s="166">
        <v>2</v>
      </c>
      <c r="C33" s="127">
        <v>2</v>
      </c>
      <c r="D33" s="160">
        <v>2</v>
      </c>
      <c r="E33" s="168">
        <f t="shared" si="9"/>
        <v>1</v>
      </c>
      <c r="F33" s="175" t="s">
        <v>260</v>
      </c>
      <c r="G33" s="319">
        <v>2</v>
      </c>
      <c r="H33" s="320">
        <v>2</v>
      </c>
      <c r="I33" s="321">
        <f t="shared" si="0"/>
        <v>1</v>
      </c>
      <c r="J33" s="335" t="s">
        <v>673</v>
      </c>
    </row>
    <row r="34" spans="1:10" s="141" customFormat="1" ht="32.25" thickBot="1" x14ac:dyDescent="0.3">
      <c r="A34" s="147" t="s">
        <v>21</v>
      </c>
      <c r="B34" s="148">
        <f>SUM(B35:B40)</f>
        <v>12</v>
      </c>
      <c r="C34" s="148">
        <f>SUM(C35:C40)</f>
        <v>12</v>
      </c>
      <c r="D34" s="148">
        <f>SUM(D35:D40)</f>
        <v>8</v>
      </c>
      <c r="E34" s="149">
        <f>(D34/B34)</f>
        <v>0.66666666666666663</v>
      </c>
      <c r="F34" s="148" t="str">
        <f>IF(E34&gt;=0.5,"Đạt","Không đạt")</f>
        <v>Đạt</v>
      </c>
      <c r="G34" s="322">
        <f t="shared" ref="G34:H34" si="10">SUM(G35:G40)</f>
        <v>7</v>
      </c>
      <c r="H34" s="322">
        <f t="shared" si="10"/>
        <v>7</v>
      </c>
      <c r="I34" s="323">
        <f t="shared" si="0"/>
        <v>0.58333333333333337</v>
      </c>
      <c r="J34" s="327" t="str">
        <f>IF(I34&gt;=0.5,"Đạt","Không đạt")</f>
        <v>Đạt</v>
      </c>
    </row>
    <row r="35" spans="1:10" ht="51.75" thickBot="1" x14ac:dyDescent="0.3">
      <c r="A35" s="132" t="s">
        <v>22</v>
      </c>
      <c r="B35" s="166">
        <v>2</v>
      </c>
      <c r="C35" s="127">
        <v>2</v>
      </c>
      <c r="D35" s="160">
        <v>2</v>
      </c>
      <c r="E35" s="168">
        <f t="shared" ref="E35:E40" si="11">(D35/B35)</f>
        <v>1</v>
      </c>
      <c r="F35" s="189" t="s">
        <v>259</v>
      </c>
      <c r="G35" s="319">
        <v>2</v>
      </c>
      <c r="H35" s="320">
        <v>2</v>
      </c>
      <c r="I35" s="321">
        <f t="shared" si="0"/>
        <v>1</v>
      </c>
      <c r="J35" s="336" t="s">
        <v>95</v>
      </c>
    </row>
    <row r="36" spans="1:10" ht="36.75" thickBot="1" x14ac:dyDescent="0.3">
      <c r="A36" s="130" t="s">
        <v>23</v>
      </c>
      <c r="B36" s="166">
        <v>2</v>
      </c>
      <c r="C36" s="127">
        <v>2</v>
      </c>
      <c r="D36" s="160">
        <v>2</v>
      </c>
      <c r="E36" s="168">
        <f t="shared" si="11"/>
        <v>1</v>
      </c>
      <c r="F36" s="189" t="s">
        <v>259</v>
      </c>
      <c r="G36" s="319">
        <v>2</v>
      </c>
      <c r="H36" s="320">
        <v>2</v>
      </c>
      <c r="I36" s="321">
        <f t="shared" si="0"/>
        <v>1</v>
      </c>
      <c r="J36" s="336" t="s">
        <v>96</v>
      </c>
    </row>
    <row r="37" spans="1:10" ht="48.75" thickBot="1" x14ac:dyDescent="0.3">
      <c r="A37" s="130" t="s">
        <v>24</v>
      </c>
      <c r="B37" s="166">
        <v>2</v>
      </c>
      <c r="C37" s="127">
        <v>2</v>
      </c>
      <c r="D37" s="160">
        <v>2</v>
      </c>
      <c r="E37" s="168">
        <f t="shared" si="11"/>
        <v>1</v>
      </c>
      <c r="F37" s="189" t="s">
        <v>259</v>
      </c>
      <c r="G37" s="319">
        <v>1</v>
      </c>
      <c r="H37" s="320">
        <v>1</v>
      </c>
      <c r="I37" s="321">
        <f t="shared" si="0"/>
        <v>0.5</v>
      </c>
      <c r="J37" s="336" t="s">
        <v>155</v>
      </c>
    </row>
    <row r="38" spans="1:10" ht="36.75" thickBot="1" x14ac:dyDescent="0.3">
      <c r="A38" s="130" t="s">
        <v>25</v>
      </c>
      <c r="B38" s="166">
        <v>2</v>
      </c>
      <c r="C38" s="127">
        <v>2</v>
      </c>
      <c r="D38" s="160">
        <v>2</v>
      </c>
      <c r="E38" s="168">
        <f t="shared" si="11"/>
        <v>1</v>
      </c>
      <c r="F38" s="189" t="s">
        <v>259</v>
      </c>
      <c r="G38" s="319">
        <v>1</v>
      </c>
      <c r="H38" s="320">
        <v>1</v>
      </c>
      <c r="I38" s="321">
        <f t="shared" si="0"/>
        <v>0.5</v>
      </c>
      <c r="J38" s="336" t="s">
        <v>500</v>
      </c>
    </row>
    <row r="39" spans="1:10" ht="36.75" thickBot="1" x14ac:dyDescent="0.3">
      <c r="A39" s="130" t="s">
        <v>26</v>
      </c>
      <c r="B39" s="166">
        <v>2</v>
      </c>
      <c r="C39" s="127">
        <v>2</v>
      </c>
      <c r="D39" s="160">
        <v>0</v>
      </c>
      <c r="E39" s="168">
        <f t="shared" si="11"/>
        <v>0</v>
      </c>
      <c r="F39" s="175"/>
      <c r="G39" s="319">
        <v>0</v>
      </c>
      <c r="H39" s="320">
        <v>0</v>
      </c>
      <c r="I39" s="321">
        <f t="shared" si="0"/>
        <v>0</v>
      </c>
      <c r="J39" s="337" t="s">
        <v>598</v>
      </c>
    </row>
    <row r="40" spans="1:10" ht="60.75" thickBot="1" x14ac:dyDescent="0.3">
      <c r="A40" s="130" t="s">
        <v>27</v>
      </c>
      <c r="B40" s="166">
        <v>2</v>
      </c>
      <c r="C40" s="127">
        <v>2</v>
      </c>
      <c r="D40" s="160">
        <v>0</v>
      </c>
      <c r="E40" s="168">
        <f t="shared" si="11"/>
        <v>0</v>
      </c>
      <c r="F40" s="175"/>
      <c r="G40" s="319">
        <v>1</v>
      </c>
      <c r="H40" s="320">
        <v>1</v>
      </c>
      <c r="I40" s="321">
        <f t="shared" si="0"/>
        <v>0.5</v>
      </c>
      <c r="J40" s="336" t="s">
        <v>576</v>
      </c>
    </row>
    <row r="41" spans="1:10" s="141" customFormat="1" ht="32.25" thickBot="1" x14ac:dyDescent="0.3">
      <c r="A41" s="147" t="s">
        <v>28</v>
      </c>
      <c r="B41" s="148">
        <v>8</v>
      </c>
      <c r="C41" s="148">
        <f>SUM(C42:C45)</f>
        <v>8</v>
      </c>
      <c r="D41" s="148">
        <f>SUM(D42:D45)</f>
        <v>4</v>
      </c>
      <c r="E41" s="149">
        <f>(D41/B41)</f>
        <v>0.5</v>
      </c>
      <c r="F41" s="148" t="str">
        <f>IF(E41&gt;=0.5,"Đạt","Không đạt")</f>
        <v>Đạt</v>
      </c>
      <c r="G41" s="322">
        <f t="shared" ref="G41:H41" si="12">SUM(G42:G45)</f>
        <v>6</v>
      </c>
      <c r="H41" s="322">
        <f t="shared" si="12"/>
        <v>6</v>
      </c>
      <c r="I41" s="323">
        <f t="shared" si="0"/>
        <v>0.75</v>
      </c>
      <c r="J41" s="327" t="str">
        <f>IF(I41&gt;=0.5,"Đạt","Không đạt")</f>
        <v>Đạt</v>
      </c>
    </row>
    <row r="42" spans="1:10" ht="60.75" thickBot="1" x14ac:dyDescent="0.3">
      <c r="A42" s="130" t="s">
        <v>29</v>
      </c>
      <c r="B42" s="166">
        <v>2</v>
      </c>
      <c r="C42" s="127">
        <v>2</v>
      </c>
      <c r="D42" s="160">
        <v>1</v>
      </c>
      <c r="E42" s="168">
        <f t="shared" ref="E42:E45" si="13">(D42/B42)</f>
        <v>0.5</v>
      </c>
      <c r="F42" s="189" t="s">
        <v>261</v>
      </c>
      <c r="G42" s="319">
        <v>2</v>
      </c>
      <c r="H42" s="320">
        <v>2</v>
      </c>
      <c r="I42" s="321">
        <f t="shared" si="0"/>
        <v>1</v>
      </c>
      <c r="J42" s="338" t="s">
        <v>547</v>
      </c>
    </row>
    <row r="43" spans="1:10" ht="36.75" thickBot="1" x14ac:dyDescent="0.3">
      <c r="A43" s="130" t="s">
        <v>30</v>
      </c>
      <c r="B43" s="166">
        <v>2</v>
      </c>
      <c r="C43" s="127">
        <v>2</v>
      </c>
      <c r="D43" s="160">
        <v>1</v>
      </c>
      <c r="E43" s="168">
        <f t="shared" si="13"/>
        <v>0.5</v>
      </c>
      <c r="F43" s="189" t="s">
        <v>259</v>
      </c>
      <c r="G43" s="319">
        <v>2</v>
      </c>
      <c r="H43" s="320">
        <v>2</v>
      </c>
      <c r="I43" s="321">
        <f t="shared" si="0"/>
        <v>1</v>
      </c>
      <c r="J43" s="338" t="s">
        <v>577</v>
      </c>
    </row>
    <row r="44" spans="1:10" ht="48.75" thickBot="1" x14ac:dyDescent="0.3">
      <c r="A44" s="130" t="s">
        <v>31</v>
      </c>
      <c r="B44" s="166">
        <v>2</v>
      </c>
      <c r="C44" s="127">
        <v>2</v>
      </c>
      <c r="D44" s="160">
        <v>1</v>
      </c>
      <c r="E44" s="168">
        <f t="shared" si="13"/>
        <v>0.5</v>
      </c>
      <c r="F44" s="189" t="s">
        <v>259</v>
      </c>
      <c r="G44" s="319">
        <v>1</v>
      </c>
      <c r="H44" s="320">
        <v>1</v>
      </c>
      <c r="I44" s="321">
        <f t="shared" si="0"/>
        <v>0.5</v>
      </c>
      <c r="J44" s="338" t="s">
        <v>103</v>
      </c>
    </row>
    <row r="45" spans="1:10" ht="48.75" thickBot="1" x14ac:dyDescent="0.3">
      <c r="A45" s="130" t="s">
        <v>32</v>
      </c>
      <c r="B45" s="166">
        <v>2</v>
      </c>
      <c r="C45" s="127">
        <v>2</v>
      </c>
      <c r="D45" s="160">
        <v>1</v>
      </c>
      <c r="E45" s="168">
        <f t="shared" si="13"/>
        <v>0.5</v>
      </c>
      <c r="F45" s="189" t="s">
        <v>259</v>
      </c>
      <c r="G45" s="319">
        <v>1</v>
      </c>
      <c r="H45" s="320">
        <v>1</v>
      </c>
      <c r="I45" s="321">
        <f t="shared" si="0"/>
        <v>0.5</v>
      </c>
      <c r="J45" s="338" t="s">
        <v>103</v>
      </c>
    </row>
    <row r="46" spans="1:10" s="141" customFormat="1" ht="48" thickBot="1" x14ac:dyDescent="0.3">
      <c r="A46" s="147" t="s">
        <v>66</v>
      </c>
      <c r="B46" s="148">
        <f>SUM(B47:B48)</f>
        <v>4</v>
      </c>
      <c r="C46" s="148">
        <f>SUM(C47:C48)</f>
        <v>4</v>
      </c>
      <c r="D46" s="148">
        <f>SUM(D47:D48)</f>
        <v>2</v>
      </c>
      <c r="E46" s="149">
        <f>(D46/B46)</f>
        <v>0.5</v>
      </c>
      <c r="F46" s="148" t="str">
        <f>IF(E46&gt;=0.5,"Đạt","Không đạt")</f>
        <v>Đạt</v>
      </c>
      <c r="G46" s="322">
        <f t="shared" ref="G46:H46" si="14">SUM(G47:G48)</f>
        <v>4</v>
      </c>
      <c r="H46" s="322">
        <f t="shared" si="14"/>
        <v>4</v>
      </c>
      <c r="I46" s="323">
        <f t="shared" si="0"/>
        <v>1</v>
      </c>
      <c r="J46" s="327" t="str">
        <f>IF(I46&gt;=0.5,"Đạt","Không đạt")</f>
        <v>Đạt</v>
      </c>
    </row>
    <row r="47" spans="1:10" ht="60.75" thickBot="1" x14ac:dyDescent="0.3">
      <c r="A47" s="130" t="s">
        <v>33</v>
      </c>
      <c r="B47" s="166">
        <v>2</v>
      </c>
      <c r="C47" s="127">
        <v>2</v>
      </c>
      <c r="D47" s="160">
        <v>1</v>
      </c>
      <c r="E47" s="168">
        <f t="shared" ref="E47:E48" si="15">(D47/B47)</f>
        <v>0.5</v>
      </c>
      <c r="F47" s="175" t="s">
        <v>259</v>
      </c>
      <c r="G47" s="319">
        <v>2</v>
      </c>
      <c r="H47" s="320">
        <v>2</v>
      </c>
      <c r="I47" s="321">
        <f t="shared" si="0"/>
        <v>1</v>
      </c>
      <c r="J47" s="339" t="s">
        <v>104</v>
      </c>
    </row>
    <row r="48" spans="1:10" ht="60.75" thickBot="1" x14ac:dyDescent="0.3">
      <c r="A48" s="130" t="s">
        <v>34</v>
      </c>
      <c r="B48" s="166">
        <v>2</v>
      </c>
      <c r="C48" s="127">
        <v>2</v>
      </c>
      <c r="D48" s="160">
        <v>1</v>
      </c>
      <c r="E48" s="168">
        <f t="shared" si="15"/>
        <v>0.5</v>
      </c>
      <c r="F48" s="175" t="s">
        <v>261</v>
      </c>
      <c r="G48" s="319">
        <v>2</v>
      </c>
      <c r="H48" s="320">
        <v>2</v>
      </c>
      <c r="I48" s="321">
        <f t="shared" si="0"/>
        <v>1</v>
      </c>
      <c r="J48" s="339" t="s">
        <v>104</v>
      </c>
    </row>
    <row r="49" spans="1:10" s="141" customFormat="1" ht="32.25" thickBot="1" x14ac:dyDescent="0.3">
      <c r="A49" s="147" t="s">
        <v>65</v>
      </c>
      <c r="B49" s="148">
        <f>SUM(B50:B51)</f>
        <v>4</v>
      </c>
      <c r="C49" s="148">
        <f>SUM(C50:C51)</f>
        <v>4</v>
      </c>
      <c r="D49" s="148">
        <f>SUM(D50:D51)</f>
        <v>2</v>
      </c>
      <c r="E49" s="149">
        <f>(D49/B49)</f>
        <v>0.5</v>
      </c>
      <c r="F49" s="148" t="str">
        <f>IF(E49&gt;=0.5,"Đạt","Không đạt")</f>
        <v>Đạt</v>
      </c>
      <c r="G49" s="322">
        <f t="shared" ref="G49:H49" si="16">SUM(G50:G51)</f>
        <v>3</v>
      </c>
      <c r="H49" s="322">
        <f t="shared" si="16"/>
        <v>3</v>
      </c>
      <c r="I49" s="323">
        <f t="shared" si="0"/>
        <v>0.75</v>
      </c>
      <c r="J49" s="327" t="str">
        <f>IF(I49&gt;=0.5,"Đạt","Không đạt")</f>
        <v>Đạt</v>
      </c>
    </row>
    <row r="50" spans="1:10" ht="36.75" thickBot="1" x14ac:dyDescent="0.3">
      <c r="A50" s="130" t="s">
        <v>35</v>
      </c>
      <c r="B50" s="166">
        <v>2</v>
      </c>
      <c r="C50" s="127">
        <v>2</v>
      </c>
      <c r="D50" s="160">
        <v>1</v>
      </c>
      <c r="E50" s="168">
        <f t="shared" ref="E50:E51" si="17">(D50/B50)</f>
        <v>0.5</v>
      </c>
      <c r="F50" s="175" t="s">
        <v>261</v>
      </c>
      <c r="G50" s="319">
        <v>2</v>
      </c>
      <c r="H50" s="320">
        <v>2</v>
      </c>
      <c r="I50" s="321">
        <f t="shared" si="0"/>
        <v>1</v>
      </c>
      <c r="J50" s="340" t="s">
        <v>162</v>
      </c>
    </row>
    <row r="51" spans="1:10" ht="28.5" thickBot="1" x14ac:dyDescent="0.3">
      <c r="A51" s="128" t="s">
        <v>36</v>
      </c>
      <c r="B51" s="166">
        <v>2</v>
      </c>
      <c r="C51" s="127">
        <v>2</v>
      </c>
      <c r="D51" s="160">
        <v>1</v>
      </c>
      <c r="E51" s="168">
        <f t="shared" si="17"/>
        <v>0.5</v>
      </c>
      <c r="F51" s="175" t="s">
        <v>261</v>
      </c>
      <c r="G51" s="319">
        <v>1</v>
      </c>
      <c r="H51" s="320">
        <v>1</v>
      </c>
      <c r="I51" s="321">
        <f t="shared" si="0"/>
        <v>0.5</v>
      </c>
      <c r="J51" s="340" t="s">
        <v>647</v>
      </c>
    </row>
    <row r="52" spans="1:10" s="141" customFormat="1" ht="48" thickBot="1" x14ac:dyDescent="0.3">
      <c r="A52" s="147" t="s">
        <v>67</v>
      </c>
      <c r="B52" s="148">
        <f>SUM(B53:B54)</f>
        <v>4</v>
      </c>
      <c r="C52" s="148">
        <f>SUM(C53:C54)</f>
        <v>4</v>
      </c>
      <c r="D52" s="148">
        <f>SUM(D53:D54)</f>
        <v>1</v>
      </c>
      <c r="E52" s="149">
        <f>(D52/B52)</f>
        <v>0.25</v>
      </c>
      <c r="F52" s="148" t="str">
        <f>IF(E52&gt;=0.5,"Đạt","Không đạt")</f>
        <v>Không đạt</v>
      </c>
      <c r="G52" s="322">
        <f t="shared" ref="G52:H52" si="18">SUM(G53:G54)</f>
        <v>0</v>
      </c>
      <c r="H52" s="322">
        <f t="shared" si="18"/>
        <v>0</v>
      </c>
      <c r="I52" s="323">
        <f t="shared" si="0"/>
        <v>0</v>
      </c>
      <c r="J52" s="327" t="str">
        <f>IF(I52&gt;=0.5,"Đạt","Không đạt")</f>
        <v>Không đạt</v>
      </c>
    </row>
    <row r="53" spans="1:10" ht="48.75" thickBot="1" x14ac:dyDescent="0.3">
      <c r="A53" s="130" t="s">
        <v>37</v>
      </c>
      <c r="B53" s="166">
        <v>2</v>
      </c>
      <c r="C53" s="127">
        <v>2</v>
      </c>
      <c r="D53" s="160">
        <v>1</v>
      </c>
      <c r="E53" s="168">
        <f t="shared" ref="E53:E54" si="19">(D53/B53)</f>
        <v>0.5</v>
      </c>
      <c r="F53" s="189" t="s">
        <v>259</v>
      </c>
      <c r="G53" s="319">
        <v>0</v>
      </c>
      <c r="H53" s="320">
        <v>0</v>
      </c>
      <c r="I53" s="321">
        <f t="shared" si="0"/>
        <v>0</v>
      </c>
      <c r="J53" s="341" t="s">
        <v>579</v>
      </c>
    </row>
    <row r="54" spans="1:10" ht="60.75" thickBot="1" x14ac:dyDescent="0.3">
      <c r="A54" s="130" t="s">
        <v>38</v>
      </c>
      <c r="B54" s="166">
        <v>2</v>
      </c>
      <c r="C54" s="127">
        <v>2</v>
      </c>
      <c r="D54" s="160">
        <v>0</v>
      </c>
      <c r="E54" s="168">
        <f t="shared" si="19"/>
        <v>0</v>
      </c>
      <c r="F54" s="175"/>
      <c r="G54" s="319">
        <v>0</v>
      </c>
      <c r="H54" s="320">
        <v>0</v>
      </c>
      <c r="I54" s="321">
        <f t="shared" si="0"/>
        <v>0</v>
      </c>
      <c r="J54" s="341" t="s">
        <v>674</v>
      </c>
    </row>
    <row r="55" spans="1:10" s="141" customFormat="1" ht="48" thickBot="1" x14ac:dyDescent="0.3">
      <c r="A55" s="151" t="s">
        <v>68</v>
      </c>
      <c r="B55" s="148">
        <f>SUM(B56:B59)</f>
        <v>8</v>
      </c>
      <c r="C55" s="148">
        <f>SUM(C56:C59)</f>
        <v>8</v>
      </c>
      <c r="D55" s="148">
        <f>SUM(D56:D59)</f>
        <v>4</v>
      </c>
      <c r="E55" s="149">
        <f>(D55/B55)</f>
        <v>0.5</v>
      </c>
      <c r="F55" s="148" t="str">
        <f>IF(E55&gt;=0.5,"Đạt","Không đạt")</f>
        <v>Đạt</v>
      </c>
      <c r="G55" s="322">
        <f t="shared" ref="G55:H55" si="20">SUM(G56:G59)</f>
        <v>5</v>
      </c>
      <c r="H55" s="322">
        <f t="shared" si="20"/>
        <v>5</v>
      </c>
      <c r="I55" s="323">
        <f t="shared" si="0"/>
        <v>0.625</v>
      </c>
      <c r="J55" s="327" t="str">
        <f>IF(I55&gt;=0.5,"Đạt","Không đạt")</f>
        <v>Đạt</v>
      </c>
    </row>
    <row r="56" spans="1:10" ht="36.75" thickBot="1" x14ac:dyDescent="0.3">
      <c r="A56" s="130" t="s">
        <v>39</v>
      </c>
      <c r="B56" s="166">
        <v>2</v>
      </c>
      <c r="C56" s="127">
        <v>2</v>
      </c>
      <c r="D56" s="160">
        <v>1</v>
      </c>
      <c r="E56" s="168">
        <f t="shared" ref="E56:E59" si="21">(D56/B56)</f>
        <v>0.5</v>
      </c>
      <c r="F56" s="189" t="s">
        <v>259</v>
      </c>
      <c r="G56" s="319">
        <v>1</v>
      </c>
      <c r="H56" s="320">
        <v>1</v>
      </c>
      <c r="I56" s="321">
        <f t="shared" si="0"/>
        <v>0.5</v>
      </c>
      <c r="J56" s="342" t="s">
        <v>581</v>
      </c>
    </row>
    <row r="57" spans="1:10" ht="60.75" thickBot="1" x14ac:dyDescent="0.3">
      <c r="A57" s="130" t="s">
        <v>40</v>
      </c>
      <c r="B57" s="166">
        <v>2</v>
      </c>
      <c r="C57" s="127">
        <v>2</v>
      </c>
      <c r="D57" s="160">
        <v>1</v>
      </c>
      <c r="E57" s="168">
        <f t="shared" si="21"/>
        <v>0.5</v>
      </c>
      <c r="F57" s="189" t="s">
        <v>259</v>
      </c>
      <c r="G57" s="319">
        <v>1</v>
      </c>
      <c r="H57" s="320">
        <v>1</v>
      </c>
      <c r="I57" s="321">
        <f t="shared" si="0"/>
        <v>0.5</v>
      </c>
      <c r="J57" s="342" t="s">
        <v>581</v>
      </c>
    </row>
    <row r="58" spans="1:10" ht="36.75" thickBot="1" x14ac:dyDescent="0.3">
      <c r="A58" s="130" t="s">
        <v>41</v>
      </c>
      <c r="B58" s="166">
        <v>2</v>
      </c>
      <c r="C58" s="127">
        <v>2</v>
      </c>
      <c r="D58" s="160">
        <v>1</v>
      </c>
      <c r="E58" s="168">
        <f t="shared" si="21"/>
        <v>0.5</v>
      </c>
      <c r="F58" s="189" t="s">
        <v>259</v>
      </c>
      <c r="G58" s="319">
        <v>1</v>
      </c>
      <c r="H58" s="320">
        <v>1</v>
      </c>
      <c r="I58" s="321">
        <f t="shared" si="0"/>
        <v>0.5</v>
      </c>
      <c r="J58" s="342" t="s">
        <v>581</v>
      </c>
    </row>
    <row r="59" spans="1:10" ht="48.75" thickBot="1" x14ac:dyDescent="0.3">
      <c r="A59" s="130" t="s">
        <v>42</v>
      </c>
      <c r="B59" s="166">
        <v>2</v>
      </c>
      <c r="C59" s="127">
        <v>2</v>
      </c>
      <c r="D59" s="160">
        <v>1</v>
      </c>
      <c r="E59" s="168">
        <f t="shared" si="21"/>
        <v>0.5</v>
      </c>
      <c r="F59" s="189" t="s">
        <v>261</v>
      </c>
      <c r="G59" s="319">
        <v>2</v>
      </c>
      <c r="H59" s="320">
        <v>2</v>
      </c>
      <c r="I59" s="321">
        <f t="shared" si="0"/>
        <v>1</v>
      </c>
      <c r="J59" s="342"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322">
        <f t="shared" ref="G60:H60" si="22">SUM(G61:G62)</f>
        <v>3</v>
      </c>
      <c r="H60" s="322">
        <f t="shared" si="22"/>
        <v>3</v>
      </c>
      <c r="I60" s="323">
        <f t="shared" si="0"/>
        <v>0.75</v>
      </c>
      <c r="J60" s="322" t="str">
        <f>IF(I60&gt;=0.5,"Đạt","Không đạt")</f>
        <v>Đạt</v>
      </c>
    </row>
    <row r="61" spans="1:10" ht="48.75" thickBot="1" x14ac:dyDescent="0.3">
      <c r="A61" s="130" t="s">
        <v>43</v>
      </c>
      <c r="B61" s="166">
        <v>2</v>
      </c>
      <c r="C61" s="138">
        <v>2</v>
      </c>
      <c r="D61" s="160">
        <v>2</v>
      </c>
      <c r="E61" s="168">
        <f t="shared" ref="E61:E62" si="23">(D61/B61)</f>
        <v>1</v>
      </c>
      <c r="F61" s="175" t="s">
        <v>261</v>
      </c>
      <c r="G61" s="319">
        <v>2</v>
      </c>
      <c r="H61" s="320">
        <v>2</v>
      </c>
      <c r="I61" s="321">
        <f t="shared" si="0"/>
        <v>1</v>
      </c>
      <c r="J61" s="343" t="s">
        <v>113</v>
      </c>
    </row>
    <row r="62" spans="1:10" ht="36.75" thickBot="1" x14ac:dyDescent="0.3">
      <c r="A62" s="130" t="s">
        <v>44</v>
      </c>
      <c r="B62" s="166">
        <v>2</v>
      </c>
      <c r="C62" s="138">
        <v>2</v>
      </c>
      <c r="D62" s="160">
        <v>1</v>
      </c>
      <c r="E62" s="168">
        <f t="shared" si="23"/>
        <v>0.5</v>
      </c>
      <c r="F62" s="175" t="s">
        <v>259</v>
      </c>
      <c r="G62" s="319">
        <v>1</v>
      </c>
      <c r="H62" s="320">
        <v>1</v>
      </c>
      <c r="I62" s="321">
        <f t="shared" si="0"/>
        <v>0.5</v>
      </c>
      <c r="J62" s="343"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322">
        <f t="shared" ref="G63:H63" si="24">SUM(G64:G65)</f>
        <v>1</v>
      </c>
      <c r="H63" s="322">
        <f t="shared" si="24"/>
        <v>1</v>
      </c>
      <c r="I63" s="323">
        <f t="shared" si="0"/>
        <v>0.25</v>
      </c>
      <c r="J63" s="322" t="str">
        <f t="shared" ref="J63:J67" si="25">IF(I63&gt;=0.5,"Đạt","Không đạt")</f>
        <v>Không đạt</v>
      </c>
    </row>
    <row r="64" spans="1:10" ht="84.75" thickBot="1" x14ac:dyDescent="0.3">
      <c r="A64" s="133" t="s">
        <v>45</v>
      </c>
      <c r="B64" s="166">
        <v>2</v>
      </c>
      <c r="C64" s="138">
        <v>2</v>
      </c>
      <c r="D64" s="160">
        <v>1</v>
      </c>
      <c r="E64" s="168">
        <f t="shared" ref="E64:E65" si="26">(D64/B64)</f>
        <v>0.5</v>
      </c>
      <c r="F64" s="189" t="s">
        <v>262</v>
      </c>
      <c r="G64" s="319">
        <v>1</v>
      </c>
      <c r="H64" s="320">
        <v>1</v>
      </c>
      <c r="I64" s="321">
        <f t="shared" si="0"/>
        <v>0.5</v>
      </c>
      <c r="J64" s="344" t="s">
        <v>113</v>
      </c>
    </row>
    <row r="65" spans="1:10" ht="108.75" thickBot="1" x14ac:dyDescent="0.3">
      <c r="A65" s="133" t="s">
        <v>46</v>
      </c>
      <c r="B65" s="166">
        <v>2</v>
      </c>
      <c r="C65" s="138">
        <v>2</v>
      </c>
      <c r="D65" s="160">
        <v>1</v>
      </c>
      <c r="E65" s="168">
        <f t="shared" si="26"/>
        <v>0.5</v>
      </c>
      <c r="F65" s="189" t="s">
        <v>262</v>
      </c>
      <c r="G65" s="319">
        <v>0</v>
      </c>
      <c r="H65" s="320">
        <v>0</v>
      </c>
      <c r="I65" s="321">
        <f t="shared" si="0"/>
        <v>0</v>
      </c>
      <c r="J65" s="345" t="s">
        <v>675</v>
      </c>
    </row>
    <row r="66" spans="1:10" s="141" customFormat="1" ht="63.75" thickBot="1" x14ac:dyDescent="0.3">
      <c r="A66" s="153" t="s">
        <v>47</v>
      </c>
      <c r="B66" s="145">
        <f>SUM(B67,B72,B75)</f>
        <v>16</v>
      </c>
      <c r="C66" s="145">
        <f>SUM(C67,C72,C75)</f>
        <v>16</v>
      </c>
      <c r="D66" s="145">
        <f>SUM(D67,D72,D75)</f>
        <v>5</v>
      </c>
      <c r="E66" s="146">
        <f>(D66/B66)</f>
        <v>0.3125</v>
      </c>
      <c r="F66" s="164" t="str">
        <f>IF(E66&gt;=0.5,"Đạt","Không đạt")</f>
        <v>Không đạt</v>
      </c>
      <c r="G66" s="324">
        <f t="shared" ref="G66:H66" si="27">SUM(G67,G72,G75)</f>
        <v>2</v>
      </c>
      <c r="H66" s="324">
        <f t="shared" si="27"/>
        <v>2</v>
      </c>
      <c r="I66" s="325">
        <f t="shared" si="0"/>
        <v>0.125</v>
      </c>
      <c r="J66" s="328" t="str">
        <f t="shared" si="25"/>
        <v>Không đạt</v>
      </c>
    </row>
    <row r="67" spans="1:10" s="141" customFormat="1" ht="32.25" thickBot="1" x14ac:dyDescent="0.3">
      <c r="A67" s="152" t="s">
        <v>48</v>
      </c>
      <c r="B67" s="148">
        <f>SUM(B68:B71)</f>
        <v>8</v>
      </c>
      <c r="C67" s="148">
        <f>SUM(C68:C71)</f>
        <v>8</v>
      </c>
      <c r="D67" s="148">
        <f>SUM(D68:D71)</f>
        <v>3</v>
      </c>
      <c r="E67" s="149">
        <f>(D67/B67)</f>
        <v>0.375</v>
      </c>
      <c r="F67" s="148" t="str">
        <f>IF(E67&gt;=0.5,"Đạt","Không đạt")</f>
        <v>Không đạt</v>
      </c>
      <c r="G67" s="322">
        <f t="shared" ref="G67:H67" si="28">SUM(G68:G71)</f>
        <v>1</v>
      </c>
      <c r="H67" s="322">
        <f t="shared" si="28"/>
        <v>1</v>
      </c>
      <c r="I67" s="323">
        <f t="shared" si="0"/>
        <v>0.125</v>
      </c>
      <c r="J67" s="322" t="str">
        <f t="shared" si="25"/>
        <v>Không đạt</v>
      </c>
    </row>
    <row r="68" spans="1:10" ht="72.75" thickBot="1" x14ac:dyDescent="0.3">
      <c r="A68" s="133" t="s">
        <v>49</v>
      </c>
      <c r="B68" s="166">
        <v>2</v>
      </c>
      <c r="C68" s="138">
        <v>2</v>
      </c>
      <c r="D68" s="160">
        <v>1</v>
      </c>
      <c r="E68" s="168">
        <f t="shared" ref="E68:E71" si="29">(D68/B68)</f>
        <v>0.5</v>
      </c>
      <c r="F68" s="175" t="s">
        <v>263</v>
      </c>
      <c r="G68" s="319">
        <v>1</v>
      </c>
      <c r="H68" s="320">
        <v>1</v>
      </c>
      <c r="I68" s="321">
        <f t="shared" si="0"/>
        <v>0.5</v>
      </c>
      <c r="J68" s="346" t="s">
        <v>585</v>
      </c>
    </row>
    <row r="69" spans="1:10" ht="24.75" thickBot="1" x14ac:dyDescent="0.3">
      <c r="A69" s="133" t="s">
        <v>50</v>
      </c>
      <c r="B69" s="166">
        <v>2</v>
      </c>
      <c r="C69" s="138">
        <v>2</v>
      </c>
      <c r="D69" s="160"/>
      <c r="E69" s="168">
        <f t="shared" si="29"/>
        <v>0</v>
      </c>
      <c r="F69" s="175"/>
      <c r="G69" s="319">
        <v>0</v>
      </c>
      <c r="H69" s="320">
        <v>0</v>
      </c>
      <c r="I69" s="321">
        <f t="shared" si="0"/>
        <v>0</v>
      </c>
      <c r="J69" s="347" t="s">
        <v>676</v>
      </c>
    </row>
    <row r="70" spans="1:10" ht="48.75" thickBot="1" x14ac:dyDescent="0.3">
      <c r="A70" s="133" t="s">
        <v>51</v>
      </c>
      <c r="B70" s="166">
        <v>2</v>
      </c>
      <c r="C70" s="138">
        <v>2</v>
      </c>
      <c r="D70" s="160">
        <v>2</v>
      </c>
      <c r="E70" s="168">
        <f t="shared" si="29"/>
        <v>1</v>
      </c>
      <c r="F70" s="175" t="s">
        <v>264</v>
      </c>
      <c r="G70" s="319">
        <v>0</v>
      </c>
      <c r="H70" s="320">
        <v>0</v>
      </c>
      <c r="I70" s="321">
        <f t="shared" si="0"/>
        <v>0</v>
      </c>
      <c r="J70" s="346" t="s">
        <v>677</v>
      </c>
    </row>
    <row r="71" spans="1:10" ht="72.75" thickBot="1" x14ac:dyDescent="0.3">
      <c r="A71" s="133" t="s">
        <v>52</v>
      </c>
      <c r="B71" s="166">
        <v>2</v>
      </c>
      <c r="C71" s="138">
        <v>2</v>
      </c>
      <c r="D71" s="160">
        <v>0</v>
      </c>
      <c r="E71" s="168">
        <f t="shared" si="29"/>
        <v>0</v>
      </c>
      <c r="F71" s="175"/>
      <c r="G71" s="319">
        <v>0</v>
      </c>
      <c r="H71" s="320">
        <v>0</v>
      </c>
      <c r="I71" s="321">
        <f t="shared" si="0"/>
        <v>0</v>
      </c>
      <c r="J71" s="346" t="s">
        <v>678</v>
      </c>
    </row>
    <row r="72" spans="1:10" s="141" customFormat="1" ht="48" thickBot="1" x14ac:dyDescent="0.3">
      <c r="A72" s="152" t="s">
        <v>63</v>
      </c>
      <c r="B72" s="148">
        <f>SUM(B73:B74)</f>
        <v>4</v>
      </c>
      <c r="C72" s="148">
        <f>SUM(C73:C74)</f>
        <v>4</v>
      </c>
      <c r="D72" s="148">
        <f>SUM(D73:D74)</f>
        <v>1</v>
      </c>
      <c r="E72" s="149">
        <f>(D72/B72)</f>
        <v>0.25</v>
      </c>
      <c r="F72" s="148" t="str">
        <f>IF(E72&gt;=0.5,"Đạt","Không đạt")</f>
        <v>Không đạt</v>
      </c>
      <c r="G72" s="322">
        <f t="shared" ref="G72:H72" si="30">SUM(G73:G74)</f>
        <v>0</v>
      </c>
      <c r="H72" s="322">
        <f t="shared" si="30"/>
        <v>0</v>
      </c>
      <c r="I72" s="323">
        <f t="shared" si="0"/>
        <v>0</v>
      </c>
      <c r="J72" s="322" t="str">
        <f>IF(I72&gt;=0.5,"Đạt","Không đạt")</f>
        <v>Không đạt</v>
      </c>
    </row>
    <row r="73" spans="1:10" ht="24.75" thickBot="1" x14ac:dyDescent="0.3">
      <c r="A73" s="133" t="s">
        <v>53</v>
      </c>
      <c r="B73" s="166">
        <v>2</v>
      </c>
      <c r="C73" s="138">
        <v>2</v>
      </c>
      <c r="D73" s="160">
        <v>1</v>
      </c>
      <c r="E73" s="168">
        <f t="shared" ref="E73:E74" si="31">(D73/B73)</f>
        <v>0.5</v>
      </c>
      <c r="F73" s="189" t="s">
        <v>262</v>
      </c>
      <c r="G73" s="319">
        <v>0</v>
      </c>
      <c r="H73" s="320">
        <v>0</v>
      </c>
      <c r="I73" s="321">
        <f t="shared" si="0"/>
        <v>0</v>
      </c>
      <c r="J73" s="348" t="s">
        <v>641</v>
      </c>
    </row>
    <row r="74" spans="1:10" ht="36.75" thickBot="1" x14ac:dyDescent="0.3">
      <c r="A74" s="133" t="s">
        <v>54</v>
      </c>
      <c r="B74" s="166">
        <v>2</v>
      </c>
      <c r="C74" s="138">
        <v>2</v>
      </c>
      <c r="D74" s="160">
        <v>0</v>
      </c>
      <c r="E74" s="168">
        <f t="shared" si="31"/>
        <v>0</v>
      </c>
      <c r="F74" s="175"/>
      <c r="G74" s="319">
        <v>0</v>
      </c>
      <c r="H74" s="320">
        <v>0</v>
      </c>
      <c r="I74" s="321">
        <f t="shared" si="0"/>
        <v>0</v>
      </c>
      <c r="J74" s="348" t="s">
        <v>590</v>
      </c>
    </row>
    <row r="75" spans="1:10" s="141" customFormat="1" ht="32.25" thickBot="1" x14ac:dyDescent="0.3">
      <c r="A75" s="152" t="s">
        <v>62</v>
      </c>
      <c r="B75" s="148">
        <f>SUM(B76:B77)</f>
        <v>4</v>
      </c>
      <c r="C75" s="148">
        <f>SUM(C76:C77)</f>
        <v>4</v>
      </c>
      <c r="D75" s="148">
        <f>SUM(D76:D77)</f>
        <v>1</v>
      </c>
      <c r="E75" s="149">
        <f>(D75/B75)</f>
        <v>0.25</v>
      </c>
      <c r="F75" s="148" t="str">
        <f>IF(E75&gt;=0.5,"Đạt","Không đạt")</f>
        <v>Không đạt</v>
      </c>
      <c r="G75" s="322">
        <f t="shared" ref="G75:H75" si="32">SUM(G76:G77)</f>
        <v>1</v>
      </c>
      <c r="H75" s="322">
        <f t="shared" si="32"/>
        <v>1</v>
      </c>
      <c r="I75" s="323">
        <f t="shared" si="0"/>
        <v>0.25</v>
      </c>
      <c r="J75" s="322" t="str">
        <f>IF(I75&gt;=0.5,"Đạt","Không đạt")</f>
        <v>Không đạt</v>
      </c>
    </row>
    <row r="76" spans="1:10" ht="36.75" thickBot="1" x14ac:dyDescent="0.3">
      <c r="A76" s="133" t="s">
        <v>55</v>
      </c>
      <c r="B76" s="166">
        <v>2</v>
      </c>
      <c r="C76" s="138">
        <v>2</v>
      </c>
      <c r="D76" s="160">
        <v>1</v>
      </c>
      <c r="E76" s="168">
        <f t="shared" ref="E76:E77" si="33">(D76/B76)</f>
        <v>0.5</v>
      </c>
      <c r="F76" s="189" t="s">
        <v>259</v>
      </c>
      <c r="G76" s="319">
        <v>1</v>
      </c>
      <c r="H76" s="320">
        <v>1</v>
      </c>
      <c r="I76" s="321">
        <f t="shared" si="0"/>
        <v>0.5</v>
      </c>
      <c r="J76" s="349" t="s">
        <v>212</v>
      </c>
    </row>
    <row r="77" spans="1:10" ht="36.75" thickBot="1" x14ac:dyDescent="0.3">
      <c r="A77" s="133" t="s">
        <v>56</v>
      </c>
      <c r="B77" s="166">
        <v>2</v>
      </c>
      <c r="C77" s="138">
        <v>2</v>
      </c>
      <c r="D77" s="160">
        <v>0</v>
      </c>
      <c r="E77" s="168">
        <f t="shared" si="33"/>
        <v>0</v>
      </c>
      <c r="F77" s="175"/>
      <c r="G77" s="319">
        <v>0</v>
      </c>
      <c r="H77" s="320">
        <v>0</v>
      </c>
      <c r="I77" s="321">
        <f t="shared" si="0"/>
        <v>0</v>
      </c>
      <c r="J77" s="350" t="s">
        <v>591</v>
      </c>
    </row>
    <row r="78" spans="1:10" ht="16.5" thickBot="1" x14ac:dyDescent="0.3">
      <c r="A78" s="134" t="s">
        <v>57</v>
      </c>
      <c r="B78" s="165">
        <f>SUM(B16,B30,B66)</f>
        <v>88</v>
      </c>
      <c r="C78" s="129">
        <f>SUM(C16,C30,C66)</f>
        <v>88</v>
      </c>
      <c r="D78" s="136">
        <f>SUM(D16,D30,D66)</f>
        <v>53</v>
      </c>
      <c r="E78" s="176">
        <f>(D78/B78)</f>
        <v>0.60227272727272729</v>
      </c>
      <c r="F78" s="127"/>
      <c r="G78" s="177">
        <f>SUM(G16,G30,G66)</f>
        <v>43</v>
      </c>
      <c r="H78" s="136">
        <f>SUM(H16,H30,H66)</f>
        <v>43</v>
      </c>
      <c r="I78" s="176">
        <f t="shared" si="0"/>
        <v>0.48863636363636365</v>
      </c>
      <c r="J78" s="127"/>
    </row>
    <row r="79" spans="1:10" ht="16.5" thickBot="1" x14ac:dyDescent="0.3">
      <c r="A79" s="134" t="s">
        <v>58</v>
      </c>
      <c r="B79" s="165">
        <v>100</v>
      </c>
      <c r="C79" s="129">
        <f>(C78*B79)/B78</f>
        <v>100</v>
      </c>
      <c r="D79" s="137">
        <f>(D78*B79)/B78</f>
        <v>60.227272727272727</v>
      </c>
      <c r="E79" s="176">
        <f>(D79/B79)</f>
        <v>0.60227272727272729</v>
      </c>
      <c r="F79" s="127"/>
      <c r="G79" s="179">
        <f>(G78/B78)*100</f>
        <v>48.863636363636367</v>
      </c>
      <c r="H79" s="137">
        <f>(H78*B79)/B78</f>
        <v>48.863636363636367</v>
      </c>
      <c r="I79" s="176">
        <f t="shared" si="0"/>
        <v>0.48863636363636365</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265</v>
      </c>
      <c r="B86" s="394"/>
      <c r="C86" s="394"/>
      <c r="D86" s="394"/>
      <c r="I86" s="392" t="s">
        <v>266</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E1D0AD72-52E6-4699-A0A3-83339B4334CC}"/>
    <hyperlink ref="A28" r:id="rId2" display="https://thuvienphapluat.vn/phap-luat/tim-van-ban.aspx?keyword=03/2014/TT-BTTTT&amp;area=2&amp;type=0&amp;match=False&amp;vc=True&amp;lan=1" xr:uid="{D19FDFDF-A1A4-4A97-B433-E26793B8686B}"/>
  </hyperlinks>
  <pageMargins left="0.7" right="0.7" top="0.75" bottom="0.75" header="0.3" footer="0.3"/>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34631-E41B-4F9A-8932-70CA5D562B8E}">
  <sheetPr codeName="Sheet17"/>
  <dimension ref="A6:M89"/>
  <sheetViews>
    <sheetView topLeftCell="A74" workbookViewId="0">
      <selection activeCell="F21" sqref="F21"/>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961</v>
      </c>
      <c r="B8" s="388"/>
      <c r="C8" s="388"/>
      <c r="D8" s="388"/>
      <c r="E8" s="388"/>
      <c r="F8" s="388"/>
      <c r="G8" s="388"/>
      <c r="H8" s="388"/>
      <c r="I8" s="388"/>
      <c r="J8" s="388"/>
    </row>
    <row r="9" spans="1:13" ht="16.5" x14ac:dyDescent="0.25">
      <c r="A9" s="388" t="s">
        <v>85</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262" t="s">
        <v>82</v>
      </c>
      <c r="B11" s="262"/>
      <c r="C11" s="262"/>
      <c r="D11" s="262"/>
      <c r="E11" s="262"/>
      <c r="F11" s="262"/>
      <c r="G11" s="262"/>
      <c r="H11" s="262"/>
      <c r="I11" s="262"/>
      <c r="J11" s="262"/>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10</v>
      </c>
      <c r="E16" s="146">
        <f>(D16/B16)</f>
        <v>0.5</v>
      </c>
      <c r="F16" s="164" t="str">
        <f>IF(E16&gt;=0.5,"Đạt","Không đạt")</f>
        <v>Đạt</v>
      </c>
      <c r="G16" s="145">
        <f>SUM(G17,G24,G27)</f>
        <v>10</v>
      </c>
      <c r="H16" s="145">
        <f>SUM(H17,H24,H27)</f>
        <v>10</v>
      </c>
      <c r="I16" s="146">
        <f t="shared" ref="I16:I79" si="0">(H16/B16)</f>
        <v>0.5</v>
      </c>
      <c r="J16" s="164" t="str">
        <f>IF(I16&gt;=0.5,"Đạt","Không đạt")</f>
        <v>Đạt</v>
      </c>
    </row>
    <row r="17" spans="1:10" s="141" customFormat="1" ht="32.25" thickBot="1" x14ac:dyDescent="0.3">
      <c r="A17" s="147" t="s">
        <v>5</v>
      </c>
      <c r="B17" s="148">
        <f>SUM(B18:B23)</f>
        <v>12</v>
      </c>
      <c r="C17" s="148">
        <f>SUM(C18:C23)</f>
        <v>12</v>
      </c>
      <c r="D17" s="148">
        <f>SUM(D18:D23)</f>
        <v>10</v>
      </c>
      <c r="E17" s="149">
        <f>(D17/B17)</f>
        <v>0.83333333333333337</v>
      </c>
      <c r="F17" s="148" t="str">
        <f>IF(E17&gt;=0.5,"Đạt"," Không đạt")</f>
        <v>Đạt</v>
      </c>
      <c r="G17" s="148">
        <f>SUM(G18:G23)</f>
        <v>10</v>
      </c>
      <c r="H17" s="148">
        <f>SUM(H18:H23)</f>
        <v>10</v>
      </c>
      <c r="I17" s="150">
        <f t="shared" si="0"/>
        <v>0.83333333333333337</v>
      </c>
      <c r="J17" s="148" t="str">
        <f>IF(I17&gt;=0.5,"Đạt","Không đạt")</f>
        <v>Đạt</v>
      </c>
    </row>
    <row r="18" spans="1:10" ht="172.5" thickBot="1" x14ac:dyDescent="0.3">
      <c r="A18" s="128" t="s">
        <v>6</v>
      </c>
      <c r="B18" s="166">
        <v>2</v>
      </c>
      <c r="C18" s="127">
        <v>2</v>
      </c>
      <c r="D18" s="160">
        <v>2</v>
      </c>
      <c r="E18" s="168">
        <f>(D18/B18)</f>
        <v>1</v>
      </c>
      <c r="F18" s="197" t="s">
        <v>962</v>
      </c>
      <c r="G18" s="178">
        <v>2</v>
      </c>
      <c r="H18" s="139">
        <v>2</v>
      </c>
      <c r="I18" s="140">
        <f t="shared" si="0"/>
        <v>1</v>
      </c>
      <c r="J18" s="383" t="s">
        <v>809</v>
      </c>
    </row>
    <row r="19" spans="1:10" ht="36.75" thickBot="1" x14ac:dyDescent="0.3">
      <c r="A19" s="130" t="s">
        <v>7</v>
      </c>
      <c r="B19" s="166">
        <v>2</v>
      </c>
      <c r="C19" s="127">
        <v>2</v>
      </c>
      <c r="D19" s="160">
        <v>2</v>
      </c>
      <c r="E19" s="168">
        <f t="shared" ref="E19:E23" si="1">(D19/B19)</f>
        <v>1</v>
      </c>
      <c r="F19" s="199" t="s">
        <v>150</v>
      </c>
      <c r="G19" s="178">
        <v>2</v>
      </c>
      <c r="H19" s="139">
        <v>2</v>
      </c>
      <c r="I19" s="140">
        <f t="shared" si="0"/>
        <v>1</v>
      </c>
      <c r="J19" s="130" t="s">
        <v>566</v>
      </c>
    </row>
    <row r="20" spans="1:10" ht="36.75" thickBot="1" x14ac:dyDescent="0.3">
      <c r="A20" s="130" t="s">
        <v>8</v>
      </c>
      <c r="B20" s="166">
        <v>2</v>
      </c>
      <c r="C20" s="127">
        <v>2</v>
      </c>
      <c r="D20" s="160">
        <v>2</v>
      </c>
      <c r="E20" s="168">
        <f t="shared" si="1"/>
        <v>1</v>
      </c>
      <c r="F20" s="199" t="s">
        <v>150</v>
      </c>
      <c r="G20" s="178">
        <v>2</v>
      </c>
      <c r="H20" s="139">
        <v>2</v>
      </c>
      <c r="I20" s="140">
        <f t="shared" si="0"/>
        <v>1</v>
      </c>
      <c r="J20" s="130" t="s">
        <v>566</v>
      </c>
    </row>
    <row r="21" spans="1:10" ht="60.75" thickBot="1" x14ac:dyDescent="0.3">
      <c r="A21" s="130" t="s">
        <v>9</v>
      </c>
      <c r="B21" s="166">
        <v>2</v>
      </c>
      <c r="C21" s="127">
        <v>2</v>
      </c>
      <c r="D21" s="160">
        <v>2</v>
      </c>
      <c r="E21" s="168">
        <f t="shared" si="1"/>
        <v>1</v>
      </c>
      <c r="F21" s="199" t="s">
        <v>150</v>
      </c>
      <c r="G21" s="178">
        <v>1</v>
      </c>
      <c r="H21" s="139">
        <v>1</v>
      </c>
      <c r="I21" s="140">
        <f t="shared" si="0"/>
        <v>0.5</v>
      </c>
      <c r="J21" s="130" t="s">
        <v>567</v>
      </c>
    </row>
    <row r="22" spans="1:10" ht="36.75" thickBot="1" x14ac:dyDescent="0.3">
      <c r="A22" s="130" t="s">
        <v>10</v>
      </c>
      <c r="B22" s="166">
        <v>2</v>
      </c>
      <c r="C22" s="127">
        <v>2</v>
      </c>
      <c r="D22" s="160">
        <v>2</v>
      </c>
      <c r="E22" s="168">
        <f t="shared" si="1"/>
        <v>1</v>
      </c>
      <c r="F22" s="199" t="s">
        <v>150</v>
      </c>
      <c r="G22" s="178">
        <v>2</v>
      </c>
      <c r="H22" s="139">
        <v>2</v>
      </c>
      <c r="I22" s="140">
        <f t="shared" si="0"/>
        <v>1</v>
      </c>
      <c r="J22" s="130" t="s">
        <v>568</v>
      </c>
    </row>
    <row r="23" spans="1:10" ht="48.75" thickBot="1" x14ac:dyDescent="0.3">
      <c r="A23" s="130" t="s">
        <v>11</v>
      </c>
      <c r="B23" s="166">
        <v>2</v>
      </c>
      <c r="C23" s="127">
        <v>2</v>
      </c>
      <c r="D23" s="160">
        <v>0</v>
      </c>
      <c r="E23" s="168">
        <f t="shared" si="1"/>
        <v>0</v>
      </c>
      <c r="F23" s="175"/>
      <c r="G23" s="178">
        <v>1</v>
      </c>
      <c r="H23" s="139">
        <v>1</v>
      </c>
      <c r="I23" s="140">
        <f t="shared" si="0"/>
        <v>0.5</v>
      </c>
      <c r="J23" s="130" t="s">
        <v>569</v>
      </c>
    </row>
    <row r="24" spans="1:10" s="141" customFormat="1" ht="32.25" thickBot="1" x14ac:dyDescent="0.3">
      <c r="A24" s="147" t="s">
        <v>12</v>
      </c>
      <c r="B24" s="148">
        <f>SUM(B25:B26)</f>
        <v>4</v>
      </c>
      <c r="C24" s="148">
        <f>SUM(C25:C26)</f>
        <v>4</v>
      </c>
      <c r="D24" s="148">
        <f>SUM(D25:D26)</f>
        <v>0</v>
      </c>
      <c r="E24" s="149">
        <f>(D24/B24)</f>
        <v>0</v>
      </c>
      <c r="F24" s="148" t="str">
        <f>IF(E24&gt;=0.5,"Đạt","Không đạt")</f>
        <v>Không đạt</v>
      </c>
      <c r="G24" s="148">
        <f>SUM(G25:G26)</f>
        <v>0</v>
      </c>
      <c r="H24" s="148">
        <f>SUM(H25:H26)</f>
        <v>0</v>
      </c>
      <c r="I24" s="150">
        <f>(H24/B24)</f>
        <v>0</v>
      </c>
      <c r="J24" s="169" t="str">
        <f>IF(I24&gt;=0.5,"Đạt","Không đạt")</f>
        <v>Không đạt</v>
      </c>
    </row>
    <row r="25" spans="1:10" ht="264.75" thickBot="1" x14ac:dyDescent="0.3">
      <c r="A25" s="130" t="s">
        <v>70</v>
      </c>
      <c r="B25" s="167">
        <v>2</v>
      </c>
      <c r="C25" s="131">
        <v>2</v>
      </c>
      <c r="D25" s="160">
        <v>0</v>
      </c>
      <c r="E25" s="168">
        <f t="shared" ref="E25:E26" si="2">(D25/B25)</f>
        <v>0</v>
      </c>
      <c r="F25" s="175"/>
      <c r="G25" s="319">
        <v>0</v>
      </c>
      <c r="H25" s="320">
        <v>0</v>
      </c>
      <c r="I25" s="321">
        <f t="shared" ref="I25:I77" si="3">(H25/B25)</f>
        <v>0</v>
      </c>
      <c r="J25" s="258" t="s">
        <v>958</v>
      </c>
    </row>
    <row r="26" spans="1:10" ht="64.5" thickBot="1" x14ac:dyDescent="0.3">
      <c r="A26" s="128" t="s">
        <v>13</v>
      </c>
      <c r="B26" s="166">
        <v>2</v>
      </c>
      <c r="C26" s="127">
        <v>2</v>
      </c>
      <c r="D26" s="160">
        <v>0</v>
      </c>
      <c r="E26" s="168">
        <f t="shared" si="2"/>
        <v>0</v>
      </c>
      <c r="F26" s="175"/>
      <c r="G26" s="319">
        <v>0</v>
      </c>
      <c r="H26" s="320">
        <v>0</v>
      </c>
      <c r="I26" s="321">
        <f t="shared" si="3"/>
        <v>0</v>
      </c>
      <c r="J26" s="258" t="s">
        <v>958</v>
      </c>
    </row>
    <row r="27" spans="1:10" s="141" customFormat="1" ht="32.25" thickBot="1" x14ac:dyDescent="0.3">
      <c r="A27" s="147" t="s">
        <v>14</v>
      </c>
      <c r="B27" s="148">
        <f>SUM(B28:B29)</f>
        <v>4</v>
      </c>
      <c r="C27" s="148">
        <f>SUM(C28:C29)</f>
        <v>4</v>
      </c>
      <c r="D27" s="148">
        <f>SUM(D28:D29)</f>
        <v>0</v>
      </c>
      <c r="E27" s="149">
        <f>(D27/B27)</f>
        <v>0</v>
      </c>
      <c r="F27" s="148" t="str">
        <f>IF(E27&gt;=0.5,"Đạt","Không đạt")</f>
        <v>Không đạt</v>
      </c>
      <c r="G27" s="322">
        <f t="shared" ref="G27:H27" si="4">SUM(G28:G29)</f>
        <v>0</v>
      </c>
      <c r="H27" s="322">
        <f t="shared" si="4"/>
        <v>0</v>
      </c>
      <c r="I27" s="323">
        <f t="shared" si="3"/>
        <v>0</v>
      </c>
      <c r="J27" s="322" t="str">
        <f t="shared" ref="J27:J31" si="5">IF(I27&gt;=0.5,"Đạt","Không đạt")</f>
        <v>Không đạt</v>
      </c>
    </row>
    <row r="28" spans="1:10" ht="96.75" thickBot="1" x14ac:dyDescent="0.3">
      <c r="A28" s="130" t="s">
        <v>15</v>
      </c>
      <c r="B28" s="166">
        <v>2</v>
      </c>
      <c r="C28" s="127">
        <v>2</v>
      </c>
      <c r="D28" s="160">
        <v>0</v>
      </c>
      <c r="E28" s="168">
        <f t="shared" ref="E28:E29" si="6">(D28/B28)</f>
        <v>0</v>
      </c>
      <c r="F28" s="175"/>
      <c r="G28" s="319">
        <v>0</v>
      </c>
      <c r="H28" s="320">
        <v>0</v>
      </c>
      <c r="I28" s="321">
        <f t="shared" si="3"/>
        <v>0</v>
      </c>
      <c r="J28" s="333" t="s">
        <v>671</v>
      </c>
    </row>
    <row r="29" spans="1:10" ht="40.5" thickBot="1" x14ac:dyDescent="0.3">
      <c r="A29" s="128" t="s">
        <v>16</v>
      </c>
      <c r="B29" s="166">
        <v>2</v>
      </c>
      <c r="C29" s="127">
        <v>2</v>
      </c>
      <c r="D29" s="160">
        <v>0</v>
      </c>
      <c r="E29" s="168">
        <f t="shared" si="6"/>
        <v>0</v>
      </c>
      <c r="F29" s="175"/>
      <c r="G29" s="319">
        <v>0</v>
      </c>
      <c r="H29" s="320">
        <v>0</v>
      </c>
      <c r="I29" s="321">
        <f t="shared" si="3"/>
        <v>0</v>
      </c>
      <c r="J29" s="334" t="s">
        <v>671</v>
      </c>
    </row>
    <row r="30" spans="1:10" s="141" customFormat="1" ht="32.25" thickBot="1" x14ac:dyDescent="0.3">
      <c r="A30" s="144" t="s">
        <v>17</v>
      </c>
      <c r="B30" s="145">
        <f>SUM(B31,B34,B41,B46,B49,B52,B55,B60,B63)</f>
        <v>52</v>
      </c>
      <c r="C30" s="145">
        <f>SUM(C31,C34,C41,C46,C49,C52,C55,C60,C63)</f>
        <v>52</v>
      </c>
      <c r="D30" s="145">
        <f>SUM(D31,D34,D41,D46,D49,D52,D55,D60,D63)</f>
        <v>40</v>
      </c>
      <c r="E30" s="146">
        <f>(D30/B30)</f>
        <v>0.76923076923076927</v>
      </c>
      <c r="F30" s="164" t="str">
        <f>IF(E30&gt;=0.5,"Đạt","Không đạt")</f>
        <v>Đạt</v>
      </c>
      <c r="G30" s="324">
        <f t="shared" ref="G30:H30" si="7">SUM(G31,G34,G41,G46,G49,G52,G55,G60,G63)</f>
        <v>37</v>
      </c>
      <c r="H30" s="324">
        <f t="shared" si="7"/>
        <v>38</v>
      </c>
      <c r="I30" s="325">
        <f t="shared" si="3"/>
        <v>0.73076923076923073</v>
      </c>
      <c r="J30" s="326" t="str">
        <f t="shared" si="5"/>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322">
        <f t="shared" ref="G31:H31" si="8">SUM(G32:G33)</f>
        <v>4</v>
      </c>
      <c r="H31" s="322">
        <f t="shared" si="8"/>
        <v>4</v>
      </c>
      <c r="I31" s="323">
        <f t="shared" si="3"/>
        <v>1</v>
      </c>
      <c r="J31" s="327" t="str">
        <f t="shared" si="5"/>
        <v>Đạt</v>
      </c>
    </row>
    <row r="32" spans="1:10" ht="108.75" thickBot="1" x14ac:dyDescent="0.3">
      <c r="A32" s="130" t="s">
        <v>19</v>
      </c>
      <c r="B32" s="166">
        <v>2</v>
      </c>
      <c r="C32" s="127">
        <v>2</v>
      </c>
      <c r="D32" s="160">
        <v>2</v>
      </c>
      <c r="E32" s="168">
        <f t="shared" ref="E32:E33" si="9">(D32/B32)</f>
        <v>1</v>
      </c>
      <c r="F32" s="408"/>
      <c r="G32" s="319">
        <v>2</v>
      </c>
      <c r="H32" s="320">
        <v>2</v>
      </c>
      <c r="I32" s="321">
        <f t="shared" si="3"/>
        <v>1</v>
      </c>
      <c r="J32" s="130" t="s">
        <v>573</v>
      </c>
    </row>
    <row r="33" spans="1:10" ht="28.5" thickBot="1" x14ac:dyDescent="0.3">
      <c r="A33" s="130" t="s">
        <v>20</v>
      </c>
      <c r="B33" s="166">
        <v>2</v>
      </c>
      <c r="C33" s="127">
        <v>2</v>
      </c>
      <c r="D33" s="160">
        <v>2</v>
      </c>
      <c r="E33" s="168">
        <f t="shared" si="9"/>
        <v>1</v>
      </c>
      <c r="F33" s="199" t="s">
        <v>963</v>
      </c>
      <c r="G33" s="319">
        <v>2</v>
      </c>
      <c r="H33" s="320">
        <v>2</v>
      </c>
      <c r="I33" s="321">
        <f t="shared" si="3"/>
        <v>1</v>
      </c>
      <c r="J33" s="130" t="s">
        <v>964</v>
      </c>
    </row>
    <row r="34" spans="1:10" s="141" customFormat="1" ht="32.25" thickBot="1" x14ac:dyDescent="0.3">
      <c r="A34" s="147" t="s">
        <v>21</v>
      </c>
      <c r="B34" s="148">
        <f>SUM(B35:B40)</f>
        <v>12</v>
      </c>
      <c r="C34" s="148">
        <f>SUM(C35:C40)</f>
        <v>12</v>
      </c>
      <c r="D34" s="148">
        <f>SUM(D35:D40)</f>
        <v>10</v>
      </c>
      <c r="E34" s="149">
        <f>(D34/B34)</f>
        <v>0.83333333333333337</v>
      </c>
      <c r="F34" s="148" t="str">
        <f>IF(E34&gt;=0.5,"Đạt","Không đạt")</f>
        <v>Đạt</v>
      </c>
      <c r="G34" s="322">
        <f t="shared" ref="G34:H34" si="10">SUM(G35:G40)</f>
        <v>9</v>
      </c>
      <c r="H34" s="322">
        <f t="shared" si="10"/>
        <v>9</v>
      </c>
      <c r="I34" s="323">
        <f t="shared" si="3"/>
        <v>0.75</v>
      </c>
      <c r="J34" s="327" t="str">
        <f>IF(I34&gt;=0.5,"Đạt","Không đạt")</f>
        <v>Đạt</v>
      </c>
    </row>
    <row r="35" spans="1:10" ht="51.75" thickBot="1" x14ac:dyDescent="0.3">
      <c r="A35" s="132" t="s">
        <v>22</v>
      </c>
      <c r="B35" s="166">
        <v>2</v>
      </c>
      <c r="C35" s="127">
        <v>2</v>
      </c>
      <c r="D35" s="160">
        <v>2</v>
      </c>
      <c r="E35" s="168">
        <f t="shared" ref="E35:E40" si="11">(D35/B35)</f>
        <v>1</v>
      </c>
      <c r="F35" s="199" t="s">
        <v>177</v>
      </c>
      <c r="G35" s="319">
        <v>2</v>
      </c>
      <c r="H35" s="320">
        <v>2</v>
      </c>
      <c r="I35" s="321">
        <f t="shared" si="3"/>
        <v>1</v>
      </c>
      <c r="J35" s="130" t="s">
        <v>95</v>
      </c>
    </row>
    <row r="36" spans="1:10" ht="36.75" thickBot="1" x14ac:dyDescent="0.3">
      <c r="A36" s="130" t="s">
        <v>23</v>
      </c>
      <c r="B36" s="166">
        <v>2</v>
      </c>
      <c r="C36" s="127">
        <v>2</v>
      </c>
      <c r="D36" s="160">
        <v>2</v>
      </c>
      <c r="E36" s="168">
        <f t="shared" si="11"/>
        <v>1</v>
      </c>
      <c r="F36" s="199" t="s">
        <v>178</v>
      </c>
      <c r="G36" s="319">
        <v>2</v>
      </c>
      <c r="H36" s="320">
        <v>2</v>
      </c>
      <c r="I36" s="321">
        <f t="shared" si="3"/>
        <v>1</v>
      </c>
      <c r="J36" s="130" t="s">
        <v>96</v>
      </c>
    </row>
    <row r="37" spans="1:10" ht="48.75" thickBot="1" x14ac:dyDescent="0.3">
      <c r="A37" s="130" t="s">
        <v>24</v>
      </c>
      <c r="B37" s="166">
        <v>2</v>
      </c>
      <c r="C37" s="127">
        <v>2</v>
      </c>
      <c r="D37" s="160">
        <v>2</v>
      </c>
      <c r="E37" s="168">
        <f t="shared" si="11"/>
        <v>1</v>
      </c>
      <c r="F37" s="199" t="s">
        <v>179</v>
      </c>
      <c r="G37" s="319">
        <v>2</v>
      </c>
      <c r="H37" s="320">
        <v>2</v>
      </c>
      <c r="I37" s="321">
        <f t="shared" si="3"/>
        <v>1</v>
      </c>
      <c r="J37" s="130" t="s">
        <v>155</v>
      </c>
    </row>
    <row r="38" spans="1:10" ht="36.75" thickBot="1" x14ac:dyDescent="0.3">
      <c r="A38" s="130" t="s">
        <v>25</v>
      </c>
      <c r="B38" s="166">
        <v>2</v>
      </c>
      <c r="C38" s="127">
        <v>2</v>
      </c>
      <c r="D38" s="160">
        <v>2</v>
      </c>
      <c r="E38" s="168">
        <f t="shared" si="11"/>
        <v>1</v>
      </c>
      <c r="F38" s="199" t="s">
        <v>180</v>
      </c>
      <c r="G38" s="319">
        <v>2</v>
      </c>
      <c r="H38" s="320">
        <v>2</v>
      </c>
      <c r="I38" s="321">
        <f t="shared" si="3"/>
        <v>1</v>
      </c>
      <c r="J38" s="130" t="s">
        <v>500</v>
      </c>
    </row>
    <row r="39" spans="1:10" ht="36.75" thickBot="1" x14ac:dyDescent="0.3">
      <c r="A39" s="130" t="s">
        <v>26</v>
      </c>
      <c r="B39" s="166">
        <v>2</v>
      </c>
      <c r="C39" s="127">
        <v>2</v>
      </c>
      <c r="D39" s="160">
        <v>0</v>
      </c>
      <c r="E39" s="168">
        <f t="shared" si="11"/>
        <v>0</v>
      </c>
      <c r="F39" s="407"/>
      <c r="G39" s="319">
        <v>0</v>
      </c>
      <c r="H39" s="320">
        <v>0</v>
      </c>
      <c r="I39" s="321">
        <f t="shared" si="3"/>
        <v>0</v>
      </c>
      <c r="J39" s="258" t="s">
        <v>598</v>
      </c>
    </row>
    <row r="40" spans="1:10" ht="60.75" thickBot="1" x14ac:dyDescent="0.3">
      <c r="A40" s="130" t="s">
        <v>27</v>
      </c>
      <c r="B40" s="166">
        <v>2</v>
      </c>
      <c r="C40" s="127">
        <v>2</v>
      </c>
      <c r="D40" s="160">
        <v>2</v>
      </c>
      <c r="E40" s="168">
        <f t="shared" si="11"/>
        <v>1</v>
      </c>
      <c r="F40" s="199" t="s">
        <v>965</v>
      </c>
      <c r="G40" s="319">
        <v>1</v>
      </c>
      <c r="H40" s="320">
        <v>1</v>
      </c>
      <c r="I40" s="321">
        <f t="shared" si="3"/>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322">
        <f t="shared" ref="G41:H41" si="12">SUM(G42:G45)</f>
        <v>7</v>
      </c>
      <c r="H41" s="322">
        <f t="shared" si="12"/>
        <v>7</v>
      </c>
      <c r="I41" s="323">
        <f t="shared" si="3"/>
        <v>0.875</v>
      </c>
      <c r="J41" s="327" t="str">
        <f>IF(I41&gt;=0.5,"Đạt","Không đạt")</f>
        <v>Đạt</v>
      </c>
    </row>
    <row r="42" spans="1:10" ht="60.75" thickBot="1" x14ac:dyDescent="0.3">
      <c r="A42" s="130" t="s">
        <v>29</v>
      </c>
      <c r="B42" s="166">
        <v>2</v>
      </c>
      <c r="C42" s="127">
        <v>2</v>
      </c>
      <c r="D42" s="160">
        <v>2</v>
      </c>
      <c r="E42" s="168">
        <f t="shared" ref="E42:E45" si="13">(D42/B42)</f>
        <v>1</v>
      </c>
      <c r="F42" s="199" t="s">
        <v>182</v>
      </c>
      <c r="G42" s="319">
        <v>2</v>
      </c>
      <c r="H42" s="320">
        <v>2</v>
      </c>
      <c r="I42" s="321">
        <f t="shared" si="3"/>
        <v>1</v>
      </c>
      <c r="J42" s="338" t="s">
        <v>547</v>
      </c>
    </row>
    <row r="43" spans="1:10" ht="36.75" thickBot="1" x14ac:dyDescent="0.3">
      <c r="A43" s="130" t="s">
        <v>30</v>
      </c>
      <c r="B43" s="166">
        <v>2</v>
      </c>
      <c r="C43" s="127">
        <v>2</v>
      </c>
      <c r="D43" s="160">
        <v>2</v>
      </c>
      <c r="E43" s="168">
        <f t="shared" si="13"/>
        <v>1</v>
      </c>
      <c r="F43" s="199" t="s">
        <v>207</v>
      </c>
      <c r="G43" s="319">
        <v>2</v>
      </c>
      <c r="H43" s="320">
        <v>2</v>
      </c>
      <c r="I43" s="321">
        <f t="shared" si="3"/>
        <v>1</v>
      </c>
      <c r="J43" s="338" t="s">
        <v>577</v>
      </c>
    </row>
    <row r="44" spans="1:10" ht="48.75" thickBot="1" x14ac:dyDescent="0.3">
      <c r="A44" s="130" t="s">
        <v>31</v>
      </c>
      <c r="B44" s="166">
        <v>2</v>
      </c>
      <c r="C44" s="127">
        <v>2</v>
      </c>
      <c r="D44" s="160">
        <v>2</v>
      </c>
      <c r="E44" s="168">
        <f t="shared" si="13"/>
        <v>1</v>
      </c>
      <c r="F44" s="199" t="s">
        <v>160</v>
      </c>
      <c r="G44" s="319">
        <v>1</v>
      </c>
      <c r="H44" s="320">
        <v>1</v>
      </c>
      <c r="I44" s="321">
        <f t="shared" si="3"/>
        <v>0.5</v>
      </c>
      <c r="J44" s="338" t="s">
        <v>103</v>
      </c>
    </row>
    <row r="45" spans="1:10" ht="48.75" thickBot="1" x14ac:dyDescent="0.3">
      <c r="A45" s="130" t="s">
        <v>32</v>
      </c>
      <c r="B45" s="166">
        <v>2</v>
      </c>
      <c r="C45" s="127">
        <v>2</v>
      </c>
      <c r="D45" s="160">
        <v>2</v>
      </c>
      <c r="E45" s="168">
        <f t="shared" si="13"/>
        <v>1</v>
      </c>
      <c r="F45" s="199" t="s">
        <v>160</v>
      </c>
      <c r="G45" s="319">
        <v>2</v>
      </c>
      <c r="H45" s="320">
        <v>2</v>
      </c>
      <c r="I45" s="321">
        <f t="shared" si="3"/>
        <v>1</v>
      </c>
      <c r="J45" s="338"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322">
        <f t="shared" ref="G46:H46" si="14">SUM(G47:G48)</f>
        <v>4</v>
      </c>
      <c r="H46" s="322">
        <f t="shared" si="14"/>
        <v>4</v>
      </c>
      <c r="I46" s="323">
        <f t="shared" si="3"/>
        <v>1</v>
      </c>
      <c r="J46" s="327" t="str">
        <f>IF(I46&gt;=0.5,"Đạt","Không đạt")</f>
        <v>Đạt</v>
      </c>
    </row>
    <row r="47" spans="1:10" ht="60.75" thickBot="1" x14ac:dyDescent="0.3">
      <c r="A47" s="130" t="s">
        <v>33</v>
      </c>
      <c r="B47" s="166">
        <v>2</v>
      </c>
      <c r="C47" s="127">
        <v>2</v>
      </c>
      <c r="D47" s="160">
        <v>2</v>
      </c>
      <c r="E47" s="168">
        <f t="shared" ref="E47:E48" si="15">(D47/B47)</f>
        <v>1</v>
      </c>
      <c r="F47" s="199" t="s">
        <v>161</v>
      </c>
      <c r="G47" s="319">
        <v>2</v>
      </c>
      <c r="H47" s="320">
        <v>2</v>
      </c>
      <c r="I47" s="321">
        <f t="shared" si="3"/>
        <v>1</v>
      </c>
      <c r="J47" s="339" t="s">
        <v>104</v>
      </c>
    </row>
    <row r="48" spans="1:10" ht="60.75" thickBot="1" x14ac:dyDescent="0.3">
      <c r="A48" s="130" t="s">
        <v>34</v>
      </c>
      <c r="B48" s="166">
        <v>2</v>
      </c>
      <c r="C48" s="127">
        <v>2</v>
      </c>
      <c r="D48" s="160">
        <v>2</v>
      </c>
      <c r="E48" s="168">
        <f t="shared" si="15"/>
        <v>1</v>
      </c>
      <c r="F48" s="199" t="s">
        <v>161</v>
      </c>
      <c r="G48" s="319">
        <v>2</v>
      </c>
      <c r="H48" s="320">
        <v>2</v>
      </c>
      <c r="I48" s="321">
        <f t="shared" si="3"/>
        <v>1</v>
      </c>
      <c r="J48" s="339" t="s">
        <v>104</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322">
        <f t="shared" ref="G49:H49" si="16">SUM(G50:G51)</f>
        <v>3</v>
      </c>
      <c r="H49" s="322">
        <f t="shared" si="16"/>
        <v>3</v>
      </c>
      <c r="I49" s="323">
        <f t="shared" si="3"/>
        <v>0.75</v>
      </c>
      <c r="J49" s="327" t="str">
        <f>IF(I49&gt;=0.5,"Đạt","Không đạt")</f>
        <v>Đạt</v>
      </c>
    </row>
    <row r="50" spans="1:10" ht="36.75" thickBot="1" x14ac:dyDescent="0.3">
      <c r="A50" s="130" t="s">
        <v>35</v>
      </c>
      <c r="B50" s="166">
        <v>2</v>
      </c>
      <c r="C50" s="127">
        <v>2</v>
      </c>
      <c r="D50" s="160">
        <v>2</v>
      </c>
      <c r="E50" s="168">
        <f t="shared" ref="E50:E51" si="17">(D50/B50)</f>
        <v>1</v>
      </c>
      <c r="F50" s="369" t="s">
        <v>162</v>
      </c>
      <c r="G50" s="319">
        <v>2</v>
      </c>
      <c r="H50" s="320">
        <v>2</v>
      </c>
      <c r="I50" s="321">
        <f t="shared" si="3"/>
        <v>1</v>
      </c>
      <c r="J50" s="340" t="s">
        <v>162</v>
      </c>
    </row>
    <row r="51" spans="1:10" ht="28.5" thickBot="1" x14ac:dyDescent="0.3">
      <c r="A51" s="128" t="s">
        <v>36</v>
      </c>
      <c r="B51" s="166">
        <v>2</v>
      </c>
      <c r="C51" s="127">
        <v>2</v>
      </c>
      <c r="D51" s="160">
        <v>1</v>
      </c>
      <c r="E51" s="168">
        <f t="shared" si="17"/>
        <v>0.5</v>
      </c>
      <c r="F51" s="369" t="s">
        <v>163</v>
      </c>
      <c r="G51" s="319">
        <v>1</v>
      </c>
      <c r="H51" s="320">
        <v>1</v>
      </c>
      <c r="I51" s="321">
        <f t="shared" si="3"/>
        <v>0.5</v>
      </c>
      <c r="J51" s="340" t="s">
        <v>647</v>
      </c>
    </row>
    <row r="52" spans="1:10" s="141" customFormat="1" ht="48" thickBot="1" x14ac:dyDescent="0.3">
      <c r="A52" s="147" t="s">
        <v>67</v>
      </c>
      <c r="B52" s="148">
        <f>SUM(B53:B54)</f>
        <v>4</v>
      </c>
      <c r="C52" s="148">
        <f>SUM(C53:C54)</f>
        <v>4</v>
      </c>
      <c r="D52" s="148">
        <f>SUM(D53:D54)</f>
        <v>0</v>
      </c>
      <c r="E52" s="149">
        <f>(D52/B52)</f>
        <v>0</v>
      </c>
      <c r="F52" s="148" t="str">
        <f>IF(E52&gt;=0.5,"Đạt","Không đạt")</f>
        <v>Không đạt</v>
      </c>
      <c r="G52" s="322">
        <f t="shared" ref="G52:H52" si="18">SUM(G53:G54)</f>
        <v>0</v>
      </c>
      <c r="H52" s="322">
        <f t="shared" si="18"/>
        <v>0</v>
      </c>
      <c r="I52" s="323">
        <f t="shared" si="3"/>
        <v>0</v>
      </c>
      <c r="J52" s="327" t="str">
        <f>IF(I52&gt;=0.5,"Đạt","Không đạt")</f>
        <v>Không đạt</v>
      </c>
    </row>
    <row r="53" spans="1:10" ht="48.75" thickBot="1" x14ac:dyDescent="0.3">
      <c r="A53" s="130" t="s">
        <v>37</v>
      </c>
      <c r="B53" s="166">
        <v>2</v>
      </c>
      <c r="C53" s="127">
        <v>2</v>
      </c>
      <c r="D53" s="160">
        <v>0</v>
      </c>
      <c r="E53" s="168">
        <f t="shared" ref="E53:E54" si="19">(D53/B53)</f>
        <v>0</v>
      </c>
      <c r="F53" s="175"/>
      <c r="G53" s="319">
        <v>0</v>
      </c>
      <c r="H53" s="320">
        <v>0</v>
      </c>
      <c r="I53" s="321">
        <f t="shared" si="3"/>
        <v>0</v>
      </c>
      <c r="J53" s="341" t="s">
        <v>579</v>
      </c>
    </row>
    <row r="54" spans="1:10" ht="60.75" thickBot="1" x14ac:dyDescent="0.3">
      <c r="A54" s="130" t="s">
        <v>38</v>
      </c>
      <c r="B54" s="166">
        <v>2</v>
      </c>
      <c r="C54" s="127">
        <v>2</v>
      </c>
      <c r="D54" s="160">
        <v>0</v>
      </c>
      <c r="E54" s="168">
        <f t="shared" si="19"/>
        <v>0</v>
      </c>
      <c r="F54" s="175"/>
      <c r="G54" s="319">
        <v>0</v>
      </c>
      <c r="H54" s="320">
        <v>0</v>
      </c>
      <c r="I54" s="321">
        <f t="shared" si="3"/>
        <v>0</v>
      </c>
      <c r="J54" s="341" t="s">
        <v>674</v>
      </c>
    </row>
    <row r="55" spans="1:10" s="141" customFormat="1" ht="48" thickBot="1" x14ac:dyDescent="0.3">
      <c r="A55" s="151" t="s">
        <v>68</v>
      </c>
      <c r="B55" s="148">
        <f>SUM(B56:B59)</f>
        <v>8</v>
      </c>
      <c r="C55" s="148">
        <f>SUM(C56:C59)</f>
        <v>8</v>
      </c>
      <c r="D55" s="148">
        <f>SUM(D56:D59)</f>
        <v>6</v>
      </c>
      <c r="E55" s="149">
        <f>(D55/B55)</f>
        <v>0.75</v>
      </c>
      <c r="F55" s="148" t="str">
        <f>IF(E55&gt;=0.5,"Đạt","Không đạt")</f>
        <v>Đạt</v>
      </c>
      <c r="G55" s="322">
        <f t="shared" ref="G55:H55" si="20">SUM(G56:G59)</f>
        <v>6</v>
      </c>
      <c r="H55" s="322">
        <f t="shared" si="20"/>
        <v>7</v>
      </c>
      <c r="I55" s="323">
        <f t="shared" si="3"/>
        <v>0.875</v>
      </c>
      <c r="J55" s="327" t="str">
        <f>IF(I55&gt;=0.5,"Đạt","Không đạt")</f>
        <v>Đạt</v>
      </c>
    </row>
    <row r="56" spans="1:10" ht="36.75" thickBot="1" x14ac:dyDescent="0.3">
      <c r="A56" s="130" t="s">
        <v>39</v>
      </c>
      <c r="B56" s="166">
        <v>2</v>
      </c>
      <c r="C56" s="127">
        <v>2</v>
      </c>
      <c r="D56" s="160">
        <v>2</v>
      </c>
      <c r="E56" s="168">
        <f t="shared" ref="E56:E59" si="21">(D56/B56)</f>
        <v>1</v>
      </c>
      <c r="F56" s="199" t="s">
        <v>164</v>
      </c>
      <c r="G56" s="319">
        <v>2</v>
      </c>
      <c r="H56" s="320">
        <v>2</v>
      </c>
      <c r="I56" s="321">
        <f t="shared" si="3"/>
        <v>1</v>
      </c>
      <c r="J56" s="342" t="s">
        <v>581</v>
      </c>
    </row>
    <row r="57" spans="1:10" ht="60.75" thickBot="1" x14ac:dyDescent="0.3">
      <c r="A57" s="130" t="s">
        <v>40</v>
      </c>
      <c r="B57" s="166">
        <v>2</v>
      </c>
      <c r="C57" s="127">
        <v>2</v>
      </c>
      <c r="D57" s="160">
        <v>2</v>
      </c>
      <c r="E57" s="168">
        <f t="shared" si="21"/>
        <v>1</v>
      </c>
      <c r="F57" s="199" t="s">
        <v>164</v>
      </c>
      <c r="G57" s="319">
        <v>1</v>
      </c>
      <c r="H57" s="320">
        <v>1</v>
      </c>
      <c r="I57" s="321">
        <f t="shared" si="3"/>
        <v>0.5</v>
      </c>
      <c r="J57" s="342" t="s">
        <v>581</v>
      </c>
    </row>
    <row r="58" spans="1:10" ht="36.75" thickBot="1" x14ac:dyDescent="0.3">
      <c r="A58" s="130" t="s">
        <v>41</v>
      </c>
      <c r="B58" s="166">
        <v>2</v>
      </c>
      <c r="C58" s="127">
        <v>2</v>
      </c>
      <c r="D58" s="160">
        <v>2</v>
      </c>
      <c r="E58" s="168">
        <f t="shared" si="21"/>
        <v>1</v>
      </c>
      <c r="F58" s="199" t="s">
        <v>164</v>
      </c>
      <c r="G58" s="319">
        <v>1</v>
      </c>
      <c r="H58" s="320">
        <v>2</v>
      </c>
      <c r="I58" s="321">
        <f t="shared" si="3"/>
        <v>1</v>
      </c>
      <c r="J58" s="342" t="s">
        <v>581</v>
      </c>
    </row>
    <row r="59" spans="1:10" ht="48.75" thickBot="1" x14ac:dyDescent="0.3">
      <c r="A59" s="130" t="s">
        <v>42</v>
      </c>
      <c r="B59" s="166">
        <v>2</v>
      </c>
      <c r="C59" s="127">
        <v>2</v>
      </c>
      <c r="D59" s="160">
        <v>0</v>
      </c>
      <c r="E59" s="168">
        <f t="shared" si="21"/>
        <v>0</v>
      </c>
      <c r="F59" s="407"/>
      <c r="G59" s="319">
        <v>2</v>
      </c>
      <c r="H59" s="320">
        <v>2</v>
      </c>
      <c r="I59" s="321">
        <f t="shared" si="3"/>
        <v>1</v>
      </c>
      <c r="J59" s="342"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322">
        <f t="shared" ref="G60:H60" si="22">SUM(G61:G62)</f>
        <v>3</v>
      </c>
      <c r="H60" s="322">
        <f t="shared" si="22"/>
        <v>3</v>
      </c>
      <c r="I60" s="323">
        <f t="shared" si="3"/>
        <v>0.75</v>
      </c>
      <c r="J60" s="322" t="str">
        <f>IF(I60&gt;=0.5,"Đạt","Không đạt")</f>
        <v>Đạt</v>
      </c>
    </row>
    <row r="61" spans="1:10" ht="48.75" thickBot="1" x14ac:dyDescent="0.3">
      <c r="A61" s="130" t="s">
        <v>43</v>
      </c>
      <c r="B61" s="166">
        <v>2</v>
      </c>
      <c r="C61" s="138">
        <v>2</v>
      </c>
      <c r="D61" s="160">
        <v>2</v>
      </c>
      <c r="E61" s="168">
        <f t="shared" ref="E61:E62" si="23">(D61/B61)</f>
        <v>1</v>
      </c>
      <c r="F61" s="199" t="s">
        <v>966</v>
      </c>
      <c r="G61" s="319">
        <v>2</v>
      </c>
      <c r="H61" s="320">
        <v>2</v>
      </c>
      <c r="I61" s="321">
        <f t="shared" si="3"/>
        <v>1</v>
      </c>
      <c r="J61" s="343" t="s">
        <v>113</v>
      </c>
    </row>
    <row r="62" spans="1:10" ht="36.75" thickBot="1" x14ac:dyDescent="0.3">
      <c r="A62" s="130" t="s">
        <v>44</v>
      </c>
      <c r="B62" s="166">
        <v>2</v>
      </c>
      <c r="C62" s="138">
        <v>2</v>
      </c>
      <c r="D62" s="160">
        <v>2</v>
      </c>
      <c r="E62" s="168">
        <f t="shared" si="23"/>
        <v>1</v>
      </c>
      <c r="F62" s="199" t="s">
        <v>166</v>
      </c>
      <c r="G62" s="319">
        <v>1</v>
      </c>
      <c r="H62" s="320">
        <v>1</v>
      </c>
      <c r="I62" s="321">
        <f t="shared" si="3"/>
        <v>0.5</v>
      </c>
      <c r="J62" s="343" t="s">
        <v>583</v>
      </c>
    </row>
    <row r="63" spans="1:10" s="141" customFormat="1" ht="32.25" thickBot="1" x14ac:dyDescent="0.3">
      <c r="A63" s="152" t="s">
        <v>64</v>
      </c>
      <c r="B63" s="148">
        <f>SUM(B64:B65)</f>
        <v>4</v>
      </c>
      <c r="C63" s="148">
        <f>SUM(C64:C65)</f>
        <v>4</v>
      </c>
      <c r="D63" s="148">
        <f>SUM(D64:D65)</f>
        <v>1</v>
      </c>
      <c r="E63" s="149">
        <f>(D63/B63)</f>
        <v>0.25</v>
      </c>
      <c r="F63" s="148" t="str">
        <f>IF(E63&gt;=0.5,"Đạt","Không đạt")</f>
        <v>Không đạt</v>
      </c>
      <c r="G63" s="322">
        <f t="shared" ref="G63:H63" si="24">SUM(G64:G65)</f>
        <v>1</v>
      </c>
      <c r="H63" s="322">
        <f t="shared" si="24"/>
        <v>1</v>
      </c>
      <c r="I63" s="323">
        <f t="shared" si="3"/>
        <v>0.25</v>
      </c>
      <c r="J63" s="322" t="str">
        <f t="shared" ref="J63:J67" si="25">IF(I63&gt;=0.5,"Đạt","Không đạt")</f>
        <v>Không đạt</v>
      </c>
    </row>
    <row r="64" spans="1:10" ht="84.75" thickBot="1" x14ac:dyDescent="0.3">
      <c r="A64" s="133" t="s">
        <v>45</v>
      </c>
      <c r="B64" s="166">
        <v>2</v>
      </c>
      <c r="C64" s="138">
        <v>2</v>
      </c>
      <c r="D64" s="160">
        <v>0</v>
      </c>
      <c r="E64" s="168">
        <f t="shared" ref="E64:E65" si="26">(D64/B64)</f>
        <v>0</v>
      </c>
      <c r="F64" s="407"/>
      <c r="G64" s="319">
        <v>1</v>
      </c>
      <c r="H64" s="320">
        <v>1</v>
      </c>
      <c r="I64" s="321">
        <f t="shared" si="3"/>
        <v>0.5</v>
      </c>
      <c r="J64" s="130" t="s">
        <v>113</v>
      </c>
    </row>
    <row r="65" spans="1:10" ht="108.75" thickBot="1" x14ac:dyDescent="0.3">
      <c r="A65" s="133" t="s">
        <v>46</v>
      </c>
      <c r="B65" s="166">
        <v>2</v>
      </c>
      <c r="C65" s="138">
        <v>2</v>
      </c>
      <c r="D65" s="160">
        <v>1</v>
      </c>
      <c r="E65" s="168">
        <f t="shared" si="26"/>
        <v>0.5</v>
      </c>
      <c r="F65" s="199" t="s">
        <v>187</v>
      </c>
      <c r="G65" s="319">
        <v>0</v>
      </c>
      <c r="H65" s="320">
        <v>0</v>
      </c>
      <c r="I65" s="321">
        <f t="shared" si="3"/>
        <v>0</v>
      </c>
      <c r="J65" s="259" t="s">
        <v>584</v>
      </c>
    </row>
    <row r="66" spans="1:10" s="141" customFormat="1" ht="63.75" thickBot="1" x14ac:dyDescent="0.3">
      <c r="A66" s="153" t="s">
        <v>47</v>
      </c>
      <c r="B66" s="145">
        <f>SUM(B67,B72,B75)</f>
        <v>16</v>
      </c>
      <c r="C66" s="145">
        <f>SUM(C67,C72,C75)</f>
        <v>16</v>
      </c>
      <c r="D66" s="145">
        <f>SUM(D67,D72,D75)</f>
        <v>8</v>
      </c>
      <c r="E66" s="146">
        <f>(D66/B66)</f>
        <v>0.5</v>
      </c>
      <c r="F66" s="164" t="str">
        <f>IF(E66&gt;=0.5,"Đạt","Không đạt")</f>
        <v>Đạt</v>
      </c>
      <c r="G66" s="324">
        <f t="shared" ref="G66:H66" si="27">SUM(G67,G72,G75)</f>
        <v>8</v>
      </c>
      <c r="H66" s="324">
        <f t="shared" si="27"/>
        <v>8</v>
      </c>
      <c r="I66" s="325">
        <f t="shared" si="3"/>
        <v>0.5</v>
      </c>
      <c r="J66" s="328" t="str">
        <f t="shared" si="25"/>
        <v>Đạt</v>
      </c>
    </row>
    <row r="67" spans="1:10" s="141" customFormat="1" ht="32.25" thickBot="1" x14ac:dyDescent="0.3">
      <c r="A67" s="152" t="s">
        <v>48</v>
      </c>
      <c r="B67" s="148">
        <f>SUM(B68:B71)</f>
        <v>8</v>
      </c>
      <c r="C67" s="148">
        <f>SUM(C68:C71)</f>
        <v>8</v>
      </c>
      <c r="D67" s="148">
        <f>SUM(D68:D71)</f>
        <v>6</v>
      </c>
      <c r="E67" s="149">
        <f>(D67/B67)</f>
        <v>0.75</v>
      </c>
      <c r="F67" s="148" t="str">
        <f>IF(E67&gt;=0.5,"Đạt","Không đạt")</f>
        <v>Đạt</v>
      </c>
      <c r="G67" s="322">
        <f t="shared" ref="G67:H67" si="28">SUM(G68:G71)</f>
        <v>7</v>
      </c>
      <c r="H67" s="322">
        <f t="shared" si="28"/>
        <v>7</v>
      </c>
      <c r="I67" s="323">
        <f t="shared" si="3"/>
        <v>0.875</v>
      </c>
      <c r="J67" s="322" t="str">
        <f t="shared" si="25"/>
        <v>Đạt</v>
      </c>
    </row>
    <row r="68" spans="1:10" ht="72.75" thickBot="1" x14ac:dyDescent="0.3">
      <c r="A68" s="133" t="s">
        <v>49</v>
      </c>
      <c r="B68" s="166">
        <v>2</v>
      </c>
      <c r="C68" s="138">
        <v>2</v>
      </c>
      <c r="D68" s="160">
        <v>2</v>
      </c>
      <c r="E68" s="168">
        <f t="shared" ref="E68:E71" si="29">(D68/B68)</f>
        <v>1</v>
      </c>
      <c r="F68" s="199" t="s">
        <v>168</v>
      </c>
      <c r="G68" s="319">
        <v>2</v>
      </c>
      <c r="H68" s="320">
        <v>2</v>
      </c>
      <c r="I68" s="321">
        <f t="shared" si="3"/>
        <v>1</v>
      </c>
      <c r="J68" s="130" t="s">
        <v>585</v>
      </c>
    </row>
    <row r="69" spans="1:10" ht="24.75" thickBot="1" x14ac:dyDescent="0.3">
      <c r="A69" s="133" t="s">
        <v>50</v>
      </c>
      <c r="B69" s="166">
        <v>2</v>
      </c>
      <c r="C69" s="138">
        <v>2</v>
      </c>
      <c r="D69" s="160">
        <v>0</v>
      </c>
      <c r="E69" s="168">
        <f t="shared" si="29"/>
        <v>0</v>
      </c>
      <c r="F69" s="407"/>
      <c r="G69" s="319">
        <v>2</v>
      </c>
      <c r="H69" s="320">
        <v>2</v>
      </c>
      <c r="I69" s="321">
        <f t="shared" si="3"/>
        <v>1</v>
      </c>
      <c r="J69" s="130" t="s">
        <v>959</v>
      </c>
    </row>
    <row r="70" spans="1:10" ht="48.75" thickBot="1" x14ac:dyDescent="0.3">
      <c r="A70" s="133" t="s">
        <v>51</v>
      </c>
      <c r="B70" s="166">
        <v>2</v>
      </c>
      <c r="C70" s="138">
        <v>2</v>
      </c>
      <c r="D70" s="160">
        <v>2</v>
      </c>
      <c r="E70" s="168">
        <v>0.01</v>
      </c>
      <c r="F70" s="199" t="s">
        <v>118</v>
      </c>
      <c r="G70" s="319">
        <v>1</v>
      </c>
      <c r="H70" s="320">
        <v>1</v>
      </c>
      <c r="I70" s="321">
        <f t="shared" si="3"/>
        <v>0.5</v>
      </c>
      <c r="J70" s="130" t="s">
        <v>665</v>
      </c>
    </row>
    <row r="71" spans="1:10" ht="72.75" thickBot="1" x14ac:dyDescent="0.3">
      <c r="A71" s="133" t="s">
        <v>52</v>
      </c>
      <c r="B71" s="166">
        <v>2</v>
      </c>
      <c r="C71" s="138">
        <v>2</v>
      </c>
      <c r="D71" s="160">
        <v>2</v>
      </c>
      <c r="E71" s="168">
        <f t="shared" si="29"/>
        <v>1</v>
      </c>
      <c r="F71" s="199" t="s">
        <v>170</v>
      </c>
      <c r="G71" s="319">
        <v>2</v>
      </c>
      <c r="H71" s="320">
        <v>2</v>
      </c>
      <c r="I71" s="321">
        <f t="shared" si="3"/>
        <v>1</v>
      </c>
      <c r="J71" s="130" t="s">
        <v>607</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322">
        <f t="shared" ref="G72:H72" si="30">SUM(G73:G74)</f>
        <v>0</v>
      </c>
      <c r="H72" s="322">
        <f t="shared" si="30"/>
        <v>0</v>
      </c>
      <c r="I72" s="323">
        <f t="shared" si="3"/>
        <v>0</v>
      </c>
      <c r="J72" s="322" t="str">
        <f>IF(I72&gt;=0.5,"Đạt","Không đạt")</f>
        <v>Không đạt</v>
      </c>
    </row>
    <row r="73" spans="1:10" ht="24.75" thickBot="1" x14ac:dyDescent="0.3">
      <c r="A73" s="133" t="s">
        <v>53</v>
      </c>
      <c r="B73" s="166">
        <v>2</v>
      </c>
      <c r="C73" s="138">
        <v>2</v>
      </c>
      <c r="D73" s="160">
        <v>2</v>
      </c>
      <c r="E73" s="168">
        <f t="shared" ref="E73:E74" si="31">(D73/B73)</f>
        <v>1</v>
      </c>
      <c r="F73" s="199" t="s">
        <v>287</v>
      </c>
      <c r="G73" s="319">
        <v>0</v>
      </c>
      <c r="H73" s="320">
        <v>0</v>
      </c>
      <c r="I73" s="321">
        <f t="shared" si="3"/>
        <v>0</v>
      </c>
      <c r="J73" s="348" t="s">
        <v>641</v>
      </c>
    </row>
    <row r="74" spans="1:10" ht="36.75" thickBot="1" x14ac:dyDescent="0.3">
      <c r="A74" s="133" t="s">
        <v>54</v>
      </c>
      <c r="B74" s="166">
        <v>2</v>
      </c>
      <c r="C74" s="138">
        <v>2</v>
      </c>
      <c r="D74" s="160">
        <v>0</v>
      </c>
      <c r="E74" s="168">
        <f t="shared" si="31"/>
        <v>0</v>
      </c>
      <c r="F74" s="407"/>
      <c r="G74" s="319">
        <v>0</v>
      </c>
      <c r="H74" s="320">
        <v>0</v>
      </c>
      <c r="I74" s="321">
        <f t="shared" si="3"/>
        <v>0</v>
      </c>
      <c r="J74" s="348" t="s">
        <v>590</v>
      </c>
    </row>
    <row r="75" spans="1:10" s="141" customFormat="1" ht="32.25" thickBot="1" x14ac:dyDescent="0.3">
      <c r="A75" s="152" t="s">
        <v>62</v>
      </c>
      <c r="B75" s="148">
        <f>SUM(B76:B77)</f>
        <v>4</v>
      </c>
      <c r="C75" s="148">
        <f>SUM(C76:C77)</f>
        <v>4</v>
      </c>
      <c r="D75" s="148">
        <f>SUM(D76:D77)</f>
        <v>0</v>
      </c>
      <c r="E75" s="149">
        <f>(D75/B75)</f>
        <v>0</v>
      </c>
      <c r="F75" s="148" t="str">
        <f>IF(E75&gt;=0.5,"Đạt","Không đạt")</f>
        <v>Không đạt</v>
      </c>
      <c r="G75" s="322">
        <f t="shared" ref="G75:H75" si="32">SUM(G76:G77)</f>
        <v>1</v>
      </c>
      <c r="H75" s="322">
        <f t="shared" si="32"/>
        <v>1</v>
      </c>
      <c r="I75" s="323">
        <f t="shared" si="3"/>
        <v>0.25</v>
      </c>
      <c r="J75" s="322" t="str">
        <f>IF(I75&gt;=0.5,"Đạt","Không đạt")</f>
        <v>Không đạt</v>
      </c>
    </row>
    <row r="76" spans="1:10" ht="36.75" thickBot="1" x14ac:dyDescent="0.3">
      <c r="A76" s="133" t="s">
        <v>55</v>
      </c>
      <c r="B76" s="166">
        <v>2</v>
      </c>
      <c r="C76" s="138">
        <v>2</v>
      </c>
      <c r="D76" s="160">
        <v>0</v>
      </c>
      <c r="E76" s="168">
        <f t="shared" ref="E76:E77" si="33">(D76/B76)</f>
        <v>0</v>
      </c>
      <c r="F76" s="175"/>
      <c r="G76" s="319">
        <v>1</v>
      </c>
      <c r="H76" s="320">
        <v>1</v>
      </c>
      <c r="I76" s="321">
        <f t="shared" si="3"/>
        <v>0.5</v>
      </c>
      <c r="J76" s="349" t="s">
        <v>212</v>
      </c>
    </row>
    <row r="77" spans="1:10" ht="36.75" thickBot="1" x14ac:dyDescent="0.3">
      <c r="A77" s="133" t="s">
        <v>56</v>
      </c>
      <c r="B77" s="166">
        <v>2</v>
      </c>
      <c r="C77" s="138">
        <v>2</v>
      </c>
      <c r="D77" s="160">
        <v>0</v>
      </c>
      <c r="E77" s="168">
        <f t="shared" si="33"/>
        <v>0</v>
      </c>
      <c r="F77" s="175"/>
      <c r="G77" s="319">
        <v>0</v>
      </c>
      <c r="H77" s="320">
        <v>0</v>
      </c>
      <c r="I77" s="321">
        <f t="shared" si="3"/>
        <v>0</v>
      </c>
      <c r="J77" s="350" t="s">
        <v>591</v>
      </c>
    </row>
    <row r="78" spans="1:10" ht="16.5" thickBot="1" x14ac:dyDescent="0.3">
      <c r="A78" s="134" t="s">
        <v>57</v>
      </c>
      <c r="B78" s="165">
        <f>SUM(B16,B30,B66)</f>
        <v>88</v>
      </c>
      <c r="C78" s="129">
        <f>SUM(C16,C30,C66)</f>
        <v>88</v>
      </c>
      <c r="D78" s="136">
        <f>SUM(D16,D30,D66)</f>
        <v>58</v>
      </c>
      <c r="E78" s="176">
        <f>(D78/B78)</f>
        <v>0.65909090909090906</v>
      </c>
      <c r="F78" s="127"/>
      <c r="G78" s="177">
        <f>SUM(G16,G30,G66)</f>
        <v>55</v>
      </c>
      <c r="H78" s="136">
        <f>SUM(H16,H30,H66)</f>
        <v>56</v>
      </c>
      <c r="I78" s="176">
        <f t="shared" si="0"/>
        <v>0.63636363636363635</v>
      </c>
      <c r="J78" s="127"/>
    </row>
    <row r="79" spans="1:10" ht="16.5" thickBot="1" x14ac:dyDescent="0.3">
      <c r="A79" s="134" t="s">
        <v>58</v>
      </c>
      <c r="B79" s="165">
        <v>100</v>
      </c>
      <c r="C79" s="129">
        <f>(C78*B79)/B78</f>
        <v>100</v>
      </c>
      <c r="D79" s="137">
        <f>(D78*B79)/B78</f>
        <v>65.909090909090907</v>
      </c>
      <c r="E79" s="176">
        <f>(D79/B79)</f>
        <v>0.65909090909090906</v>
      </c>
      <c r="F79" s="127"/>
      <c r="G79" s="179">
        <f>(G78/B78)*100</f>
        <v>62.5</v>
      </c>
      <c r="H79" s="137">
        <f>(H78*B79)/B78</f>
        <v>63.636363636363633</v>
      </c>
      <c r="I79" s="176">
        <f t="shared" si="0"/>
        <v>0.63636363636363635</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960</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EA763DE9-D7E5-4E7D-9843-ACBB53780655}"/>
    <hyperlink ref="A28" r:id="rId2" display="https://thuvienphapluat.vn/phap-luat/tim-van-ban.aspx?keyword=03/2014/TT-BTTTT&amp;area=2&amp;type=0&amp;match=False&amp;vc=True&amp;lan=1" xr:uid="{C9FA7C75-1D39-4571-B3F5-79FF514E8F1D}"/>
  </hyperlinks>
  <pageMargins left="0.7" right="0.7" top="0.75" bottom="0.75" header="0.3" footer="0.3"/>
  <pageSetup orientation="portrait" r:id="rId3"/>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90930-25EC-4A57-BD6F-586F6A7C0747}">
  <sheetPr codeName="Sheet18"/>
  <dimension ref="A6:M89"/>
  <sheetViews>
    <sheetView topLeftCell="A64" workbookViewId="0">
      <selection activeCell="J77" sqref="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267</v>
      </c>
      <c r="B8" s="388"/>
      <c r="C8" s="388"/>
      <c r="D8" s="388"/>
      <c r="E8" s="388"/>
      <c r="F8" s="388"/>
      <c r="G8" s="388"/>
      <c r="H8" s="388"/>
      <c r="I8" s="388"/>
      <c r="J8" s="388"/>
      <c r="K8" s="388"/>
    </row>
    <row r="9" spans="1:13" ht="16.5" x14ac:dyDescent="0.25">
      <c r="A9" s="388" t="s">
        <v>268</v>
      </c>
      <c r="B9" s="388"/>
      <c r="C9" s="388"/>
      <c r="D9" s="388"/>
      <c r="E9" s="388"/>
      <c r="F9" s="388"/>
      <c r="G9" s="388"/>
      <c r="H9" s="388"/>
      <c r="I9" s="388"/>
      <c r="J9" s="388"/>
      <c r="K9" s="388"/>
    </row>
    <row r="10" spans="1:13" ht="16.5" x14ac:dyDescent="0.25">
      <c r="A10" s="388" t="s">
        <v>193</v>
      </c>
      <c r="B10" s="388"/>
      <c r="C10" s="388"/>
      <c r="D10" s="388"/>
      <c r="E10" s="388"/>
      <c r="F10" s="388"/>
      <c r="G10" s="388"/>
      <c r="H10" s="388"/>
      <c r="I10" s="388"/>
      <c r="J10" s="388"/>
      <c r="K10" s="388"/>
    </row>
    <row r="11" spans="1:13" ht="20.45" customHeight="1" x14ac:dyDescent="0.25">
      <c r="A11" s="388" t="s">
        <v>269</v>
      </c>
      <c r="B11" s="388"/>
      <c r="C11" s="388"/>
      <c r="D11" s="388"/>
      <c r="E11" s="388"/>
      <c r="F11" s="388"/>
      <c r="G11" s="388"/>
      <c r="H11" s="388"/>
      <c r="I11" s="388"/>
      <c r="J11" s="388"/>
      <c r="K11" s="388"/>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17</v>
      </c>
      <c r="E16" s="146">
        <f>(D16/B16)</f>
        <v>0.85</v>
      </c>
      <c r="F16" s="164" t="str">
        <f>IF(E16&gt;=0.5,"Đạt","Không đạt")</f>
        <v>Đạt</v>
      </c>
      <c r="G16" s="145">
        <f>SUM(G17,G24,G27)</f>
        <v>10</v>
      </c>
      <c r="H16" s="145">
        <f>SUM(H17,H24,H27)</f>
        <v>10</v>
      </c>
      <c r="I16" s="146">
        <f t="shared" ref="I16:I79" si="0">(H16/B16)</f>
        <v>0.5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9</v>
      </c>
      <c r="H17" s="148">
        <f>SUM(H18:H23)</f>
        <v>9</v>
      </c>
      <c r="I17" s="150">
        <f t="shared" si="0"/>
        <v>0.75</v>
      </c>
      <c r="J17" s="148" t="str">
        <f>IF(I17&gt;=0.5,"Đạt","Không đạt")</f>
        <v>Đạt</v>
      </c>
    </row>
    <row r="18" spans="1:10" ht="172.5" thickBot="1" x14ac:dyDescent="0.3">
      <c r="A18" s="128" t="s">
        <v>6</v>
      </c>
      <c r="B18" s="166">
        <v>2</v>
      </c>
      <c r="C18" s="127">
        <v>2</v>
      </c>
      <c r="D18" s="160">
        <v>2</v>
      </c>
      <c r="E18" s="168">
        <f>(D18/B18)</f>
        <v>1</v>
      </c>
      <c r="F18" s="189" t="s">
        <v>270</v>
      </c>
      <c r="G18" s="178">
        <v>2</v>
      </c>
      <c r="H18" s="139">
        <v>2</v>
      </c>
      <c r="I18" s="140">
        <f t="shared" si="0"/>
        <v>1</v>
      </c>
      <c r="J18" s="243" t="s">
        <v>679</v>
      </c>
    </row>
    <row r="19" spans="1:10" ht="36.75" thickBot="1" x14ac:dyDescent="0.3">
      <c r="A19" s="130" t="s">
        <v>7</v>
      </c>
      <c r="B19" s="166">
        <v>2</v>
      </c>
      <c r="C19" s="127">
        <v>2</v>
      </c>
      <c r="D19" s="160">
        <v>2</v>
      </c>
      <c r="E19" s="168">
        <f t="shared" ref="E19:E23" si="1">(D19/B19)</f>
        <v>1</v>
      </c>
      <c r="F19" s="189" t="s">
        <v>271</v>
      </c>
      <c r="G19" s="178">
        <v>2</v>
      </c>
      <c r="H19" s="139">
        <v>2</v>
      </c>
      <c r="I19" s="140">
        <f t="shared" si="0"/>
        <v>1</v>
      </c>
      <c r="J19" s="130" t="s">
        <v>566</v>
      </c>
    </row>
    <row r="20" spans="1:10" ht="36.75" thickBot="1" x14ac:dyDescent="0.3">
      <c r="A20" s="130" t="s">
        <v>8</v>
      </c>
      <c r="B20" s="166">
        <v>2</v>
      </c>
      <c r="C20" s="127">
        <v>2</v>
      </c>
      <c r="D20" s="160">
        <v>2</v>
      </c>
      <c r="E20" s="168">
        <f t="shared" si="1"/>
        <v>1</v>
      </c>
      <c r="F20" s="189" t="s">
        <v>271</v>
      </c>
      <c r="G20" s="178">
        <v>2</v>
      </c>
      <c r="H20" s="139">
        <v>2</v>
      </c>
      <c r="I20" s="140">
        <f t="shared" si="0"/>
        <v>1</v>
      </c>
      <c r="J20" s="130" t="s">
        <v>566</v>
      </c>
    </row>
    <row r="21" spans="1:10" ht="60.75" thickBot="1" x14ac:dyDescent="0.3">
      <c r="A21" s="130" t="s">
        <v>9</v>
      </c>
      <c r="B21" s="166">
        <v>2</v>
      </c>
      <c r="C21" s="127">
        <v>2</v>
      </c>
      <c r="D21" s="160">
        <v>2</v>
      </c>
      <c r="E21" s="168">
        <f t="shared" si="1"/>
        <v>1</v>
      </c>
      <c r="F21" s="189" t="s">
        <v>271</v>
      </c>
      <c r="G21" s="178">
        <v>1</v>
      </c>
      <c r="H21" s="139">
        <v>1</v>
      </c>
      <c r="I21" s="140">
        <f t="shared" si="0"/>
        <v>0.5</v>
      </c>
      <c r="J21" s="130" t="s">
        <v>567</v>
      </c>
    </row>
    <row r="22" spans="1:10" ht="36.75" thickBot="1" x14ac:dyDescent="0.3">
      <c r="A22" s="130" t="s">
        <v>10</v>
      </c>
      <c r="B22" s="166">
        <v>2</v>
      </c>
      <c r="C22" s="127">
        <v>2</v>
      </c>
      <c r="D22" s="160">
        <v>2</v>
      </c>
      <c r="E22" s="168">
        <f t="shared" si="1"/>
        <v>1</v>
      </c>
      <c r="F22" s="189" t="s">
        <v>271</v>
      </c>
      <c r="G22" s="178">
        <v>1</v>
      </c>
      <c r="H22" s="139">
        <v>1</v>
      </c>
      <c r="I22" s="140">
        <f t="shared" si="0"/>
        <v>0.5</v>
      </c>
      <c r="J22" s="130" t="s">
        <v>568</v>
      </c>
    </row>
    <row r="23" spans="1:10" ht="48.75" thickBot="1" x14ac:dyDescent="0.3">
      <c r="A23" s="130" t="s">
        <v>11</v>
      </c>
      <c r="B23" s="166">
        <v>2</v>
      </c>
      <c r="C23" s="127">
        <v>2</v>
      </c>
      <c r="D23" s="160">
        <v>2</v>
      </c>
      <c r="E23" s="168">
        <f t="shared" si="1"/>
        <v>1</v>
      </c>
      <c r="F23" s="189" t="s">
        <v>271</v>
      </c>
      <c r="G23" s="178">
        <v>1</v>
      </c>
      <c r="H23" s="139">
        <v>1</v>
      </c>
      <c r="I23" s="140">
        <f t="shared" si="0"/>
        <v>0.5</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1</v>
      </c>
      <c r="H24" s="148">
        <f>SUM(H25:H26)</f>
        <v>1</v>
      </c>
      <c r="I24" s="150">
        <f>(H24/B24)</f>
        <v>0.25</v>
      </c>
      <c r="J24" s="169" t="str">
        <f>IF(I24&gt;=0.5,"Đạt","Không đạt")</f>
        <v>Không đạt</v>
      </c>
    </row>
    <row r="25" spans="1:10" ht="264.75" thickBot="1" x14ac:dyDescent="0.3">
      <c r="A25" s="130" t="s">
        <v>70</v>
      </c>
      <c r="B25" s="167">
        <v>2</v>
      </c>
      <c r="C25" s="131">
        <v>2</v>
      </c>
      <c r="D25" s="160">
        <v>0</v>
      </c>
      <c r="E25" s="168">
        <f t="shared" ref="E25:E26" si="2">(D25/B25)</f>
        <v>0</v>
      </c>
      <c r="F25" s="218" t="s">
        <v>272</v>
      </c>
      <c r="G25" s="178">
        <v>1</v>
      </c>
      <c r="H25" s="139">
        <v>1</v>
      </c>
      <c r="I25" s="140">
        <f t="shared" si="0"/>
        <v>0.5</v>
      </c>
      <c r="J25" s="130" t="s">
        <v>680</v>
      </c>
    </row>
    <row r="26" spans="1:10" ht="64.5" thickBot="1" x14ac:dyDescent="0.3">
      <c r="A26" s="128" t="s">
        <v>13</v>
      </c>
      <c r="B26" s="166">
        <v>2</v>
      </c>
      <c r="C26" s="127">
        <v>2</v>
      </c>
      <c r="D26" s="160">
        <v>2</v>
      </c>
      <c r="E26" s="168">
        <f t="shared" si="2"/>
        <v>1</v>
      </c>
      <c r="F26" s="189" t="s">
        <v>273</v>
      </c>
      <c r="G26" s="178">
        <v>0</v>
      </c>
      <c r="H26" s="139">
        <v>0</v>
      </c>
      <c r="I26" s="140">
        <f t="shared" si="0"/>
        <v>0</v>
      </c>
      <c r="J26" s="258" t="s">
        <v>681</v>
      </c>
    </row>
    <row r="27" spans="1:10" s="141" customFormat="1" ht="32.25" thickBot="1" x14ac:dyDescent="0.3">
      <c r="A27" s="147" t="s">
        <v>14</v>
      </c>
      <c r="B27" s="148">
        <f>SUM(B28:B29)</f>
        <v>4</v>
      </c>
      <c r="C27" s="148">
        <f>SUM(C28:C29)</f>
        <v>4</v>
      </c>
      <c r="D27" s="148">
        <f>SUM(D28:D29)</f>
        <v>3</v>
      </c>
      <c r="E27" s="149">
        <f>(D27/B27)</f>
        <v>0.75</v>
      </c>
      <c r="F27" s="148" t="str">
        <f>IF(E27&gt;=0.5,"Đạt","Không đạt")</f>
        <v>Đạt</v>
      </c>
      <c r="G27" s="148">
        <f>SUM(G28:G29)</f>
        <v>0</v>
      </c>
      <c r="H27" s="148">
        <f>SUM(H28:H29)</f>
        <v>0</v>
      </c>
      <c r="I27" s="150">
        <f>(H27/B27)</f>
        <v>0</v>
      </c>
      <c r="J27" s="170" t="str">
        <f>IF(I27&gt;=0.5,"Đạt","Không đạt")</f>
        <v>Không đạt</v>
      </c>
    </row>
    <row r="28" spans="1:10" ht="96.75" thickBot="1" x14ac:dyDescent="0.3">
      <c r="A28" s="130" t="s">
        <v>15</v>
      </c>
      <c r="B28" s="166">
        <v>2</v>
      </c>
      <c r="C28" s="127">
        <v>2</v>
      </c>
      <c r="D28" s="160">
        <v>1</v>
      </c>
      <c r="E28" s="168">
        <f t="shared" ref="E28:E29" si="3">(D28/B28)</f>
        <v>0.5</v>
      </c>
      <c r="F28" s="212"/>
      <c r="G28" s="178">
        <v>0</v>
      </c>
      <c r="H28" s="139">
        <v>0</v>
      </c>
      <c r="I28" s="140">
        <f t="shared" si="0"/>
        <v>0</v>
      </c>
      <c r="J28" s="258" t="s">
        <v>274</v>
      </c>
    </row>
    <row r="29" spans="1:10" ht="60.75" thickBot="1" x14ac:dyDescent="0.3">
      <c r="A29" s="128" t="s">
        <v>16</v>
      </c>
      <c r="B29" s="166">
        <v>2</v>
      </c>
      <c r="C29" s="127">
        <v>2</v>
      </c>
      <c r="D29" s="160">
        <v>2</v>
      </c>
      <c r="E29" s="168">
        <f t="shared" si="3"/>
        <v>1</v>
      </c>
      <c r="F29" s="212"/>
      <c r="G29" s="178">
        <v>0</v>
      </c>
      <c r="H29" s="139">
        <v>0</v>
      </c>
      <c r="I29" s="140">
        <f t="shared" si="0"/>
        <v>0</v>
      </c>
      <c r="J29" s="258" t="s">
        <v>682</v>
      </c>
    </row>
    <row r="30" spans="1:10" s="141" customFormat="1" ht="32.25" thickBot="1" x14ac:dyDescent="0.3">
      <c r="A30" s="144" t="s">
        <v>17</v>
      </c>
      <c r="B30" s="145">
        <f>SUM(B31,B34,B41,B46,B49,B52,B55,B60,B63)</f>
        <v>52</v>
      </c>
      <c r="C30" s="145">
        <f>SUM(C31,C34,C41,C46,C49,C52,C55,C60,C63)</f>
        <v>52</v>
      </c>
      <c r="D30" s="145">
        <f>SUM(D31,D34,D41,D46,D49,D52,D55,D60,D63)</f>
        <v>49</v>
      </c>
      <c r="E30" s="146">
        <f>(D30/B30)</f>
        <v>0.94230769230769229</v>
      </c>
      <c r="F30" s="164" t="str">
        <f>IF(E30&gt;=0.5,"Đạt","Không đạt")</f>
        <v>Đạt</v>
      </c>
      <c r="G30" s="145">
        <f>SUM(G31,G34,G41,G46,G49,G52,G55,G60,G63)</f>
        <v>37</v>
      </c>
      <c r="H30" s="145">
        <f>SUM(H31,H34,H41,H46,H49,H52,H55,H60,H63)</f>
        <v>37</v>
      </c>
      <c r="I30" s="146">
        <f t="shared" si="0"/>
        <v>0.71153846153846156</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19" t="s">
        <v>274</v>
      </c>
      <c r="G32" s="178">
        <v>2</v>
      </c>
      <c r="H32" s="139">
        <v>2</v>
      </c>
      <c r="I32" s="140">
        <f t="shared" si="0"/>
        <v>1</v>
      </c>
      <c r="J32" s="130" t="s">
        <v>683</v>
      </c>
    </row>
    <row r="33" spans="1:10" ht="28.5" thickBot="1" x14ac:dyDescent="0.3">
      <c r="A33" s="130" t="s">
        <v>20</v>
      </c>
      <c r="B33" s="166">
        <v>2</v>
      </c>
      <c r="C33" s="127">
        <v>2</v>
      </c>
      <c r="D33" s="160">
        <v>2</v>
      </c>
      <c r="E33" s="168">
        <f t="shared" si="4"/>
        <v>1</v>
      </c>
      <c r="F33" s="189" t="s">
        <v>275</v>
      </c>
      <c r="G33" s="178">
        <v>2</v>
      </c>
      <c r="H33" s="139">
        <v>2</v>
      </c>
      <c r="I33" s="140">
        <f t="shared" si="0"/>
        <v>1</v>
      </c>
      <c r="J33" s="130" t="s">
        <v>684</v>
      </c>
    </row>
    <row r="34" spans="1:10" s="141" customFormat="1" ht="32.25" thickBot="1" x14ac:dyDescent="0.3">
      <c r="A34" s="147" t="s">
        <v>21</v>
      </c>
      <c r="B34" s="148">
        <f>SUM(B35:B40)</f>
        <v>12</v>
      </c>
      <c r="C34" s="148">
        <f>SUM(C35:C40)</f>
        <v>12</v>
      </c>
      <c r="D34" s="148">
        <f>SUM(D35:D40)</f>
        <v>10</v>
      </c>
      <c r="E34" s="149">
        <f>(D34/B34)</f>
        <v>0.83333333333333337</v>
      </c>
      <c r="F34" s="148" t="str">
        <f>IF(E34&gt;=0.5,"Đạt","Không đạt")</f>
        <v>Đạt</v>
      </c>
      <c r="G34" s="148">
        <f>SUM(G35:G40)</f>
        <v>8</v>
      </c>
      <c r="H34" s="148">
        <f>SUM(H35:H40)</f>
        <v>8</v>
      </c>
      <c r="I34" s="150">
        <f t="shared" si="0"/>
        <v>0.66666666666666663</v>
      </c>
      <c r="J34" s="172" t="str">
        <f>IF(I34&gt;=0.5,"Đạt","Không đạt")</f>
        <v>Đạt</v>
      </c>
    </row>
    <row r="35" spans="1:10" ht="51.75" thickBot="1" x14ac:dyDescent="0.3">
      <c r="A35" s="132" t="s">
        <v>22</v>
      </c>
      <c r="B35" s="166">
        <v>2</v>
      </c>
      <c r="C35" s="127">
        <v>2</v>
      </c>
      <c r="D35" s="160">
        <v>2</v>
      </c>
      <c r="E35" s="168">
        <f t="shared" ref="E35:E40" si="5">(D35/B35)</f>
        <v>1</v>
      </c>
      <c r="F35" s="189" t="s">
        <v>276</v>
      </c>
      <c r="G35" s="178">
        <v>2</v>
      </c>
      <c r="H35" s="139">
        <v>2</v>
      </c>
      <c r="I35" s="140">
        <f t="shared" si="0"/>
        <v>1</v>
      </c>
      <c r="J35" s="130" t="s">
        <v>95</v>
      </c>
    </row>
    <row r="36" spans="1:10" ht="36.75" thickBot="1" x14ac:dyDescent="0.3">
      <c r="A36" s="130" t="s">
        <v>23</v>
      </c>
      <c r="B36" s="166">
        <v>2</v>
      </c>
      <c r="C36" s="127">
        <v>2</v>
      </c>
      <c r="D36" s="160">
        <v>2</v>
      </c>
      <c r="E36" s="168">
        <f t="shared" si="5"/>
        <v>1</v>
      </c>
      <c r="F36" s="189" t="s">
        <v>277</v>
      </c>
      <c r="G36" s="178">
        <v>2</v>
      </c>
      <c r="H36" s="139">
        <v>2</v>
      </c>
      <c r="I36" s="140">
        <f t="shared" si="0"/>
        <v>1</v>
      </c>
      <c r="J36" s="130" t="s">
        <v>96</v>
      </c>
    </row>
    <row r="37" spans="1:10" ht="48.75" thickBot="1" x14ac:dyDescent="0.3">
      <c r="A37" s="130" t="s">
        <v>24</v>
      </c>
      <c r="B37" s="166">
        <v>2</v>
      </c>
      <c r="C37" s="127">
        <v>2</v>
      </c>
      <c r="D37" s="160">
        <v>2</v>
      </c>
      <c r="E37" s="168">
        <f t="shared" si="5"/>
        <v>1</v>
      </c>
      <c r="F37" s="189" t="s">
        <v>278</v>
      </c>
      <c r="G37" s="178">
        <v>1</v>
      </c>
      <c r="H37" s="139">
        <v>1</v>
      </c>
      <c r="I37" s="140">
        <f t="shared" si="0"/>
        <v>0.5</v>
      </c>
      <c r="J37" s="130" t="s">
        <v>155</v>
      </c>
    </row>
    <row r="38" spans="1:10" ht="36.75" thickBot="1" x14ac:dyDescent="0.3">
      <c r="A38" s="130" t="s">
        <v>25</v>
      </c>
      <c r="B38" s="166">
        <v>2</v>
      </c>
      <c r="C38" s="127">
        <v>2</v>
      </c>
      <c r="D38" s="160">
        <v>2</v>
      </c>
      <c r="E38" s="168">
        <f t="shared" si="5"/>
        <v>1</v>
      </c>
      <c r="F38" s="189" t="s">
        <v>279</v>
      </c>
      <c r="G38" s="178">
        <v>2</v>
      </c>
      <c r="H38" s="139">
        <v>2</v>
      </c>
      <c r="I38" s="140">
        <f t="shared" si="0"/>
        <v>1</v>
      </c>
      <c r="J38" s="130" t="s">
        <v>500</v>
      </c>
    </row>
    <row r="39" spans="1:10" ht="36.75" thickBot="1" x14ac:dyDescent="0.3">
      <c r="A39" s="130" t="s">
        <v>26</v>
      </c>
      <c r="B39" s="166">
        <v>2</v>
      </c>
      <c r="C39" s="127">
        <v>2</v>
      </c>
      <c r="D39" s="160">
        <v>2</v>
      </c>
      <c r="E39" s="168">
        <f t="shared" si="5"/>
        <v>1</v>
      </c>
      <c r="F39" s="189" t="s">
        <v>280</v>
      </c>
      <c r="G39" s="178">
        <v>0</v>
      </c>
      <c r="H39" s="139">
        <v>0</v>
      </c>
      <c r="I39" s="140">
        <f t="shared" si="0"/>
        <v>0</v>
      </c>
      <c r="J39" s="258" t="s">
        <v>598</v>
      </c>
    </row>
    <row r="40" spans="1:10" ht="60.75" thickBot="1" x14ac:dyDescent="0.3">
      <c r="A40" s="130" t="s">
        <v>27</v>
      </c>
      <c r="B40" s="166">
        <v>2</v>
      </c>
      <c r="C40" s="127">
        <v>2</v>
      </c>
      <c r="D40" s="160">
        <v>0</v>
      </c>
      <c r="E40" s="168">
        <f t="shared" si="5"/>
        <v>0</v>
      </c>
      <c r="F40" s="189"/>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202" t="s">
        <v>182</v>
      </c>
      <c r="G42" s="178">
        <v>2</v>
      </c>
      <c r="H42" s="139">
        <v>2</v>
      </c>
      <c r="I42" s="140">
        <f t="shared" si="0"/>
        <v>1</v>
      </c>
      <c r="J42" s="130" t="s">
        <v>547</v>
      </c>
    </row>
    <row r="43" spans="1:10" ht="36.75" thickBot="1" x14ac:dyDescent="0.3">
      <c r="A43" s="130" t="s">
        <v>30</v>
      </c>
      <c r="B43" s="166">
        <v>2</v>
      </c>
      <c r="C43" s="127">
        <v>2</v>
      </c>
      <c r="D43" s="160">
        <v>2</v>
      </c>
      <c r="E43" s="168">
        <f t="shared" si="6"/>
        <v>1</v>
      </c>
      <c r="F43" s="199" t="s">
        <v>183</v>
      </c>
      <c r="G43" s="178">
        <v>2</v>
      </c>
      <c r="H43" s="139">
        <v>2</v>
      </c>
      <c r="I43" s="140">
        <f t="shared" si="0"/>
        <v>1</v>
      </c>
      <c r="J43" s="130" t="s">
        <v>577</v>
      </c>
    </row>
    <row r="44" spans="1:10" ht="48.75" thickBot="1" x14ac:dyDescent="0.3">
      <c r="A44" s="130" t="s">
        <v>31</v>
      </c>
      <c r="B44" s="166">
        <v>2</v>
      </c>
      <c r="C44" s="127">
        <v>2</v>
      </c>
      <c r="D44" s="160">
        <v>2</v>
      </c>
      <c r="E44" s="168">
        <f t="shared" si="6"/>
        <v>1</v>
      </c>
      <c r="F44" s="202" t="s">
        <v>184</v>
      </c>
      <c r="G44" s="178">
        <v>1</v>
      </c>
      <c r="H44" s="139">
        <v>1</v>
      </c>
      <c r="I44" s="140">
        <f t="shared" si="0"/>
        <v>0.5</v>
      </c>
      <c r="J44" s="130" t="s">
        <v>103</v>
      </c>
    </row>
    <row r="45" spans="1:10" ht="48.75" thickBot="1" x14ac:dyDescent="0.3">
      <c r="A45" s="130" t="s">
        <v>32</v>
      </c>
      <c r="B45" s="166">
        <v>2</v>
      </c>
      <c r="C45" s="127">
        <v>2</v>
      </c>
      <c r="D45" s="160">
        <v>2</v>
      </c>
      <c r="E45" s="168">
        <f t="shared" si="6"/>
        <v>1</v>
      </c>
      <c r="F45" s="199" t="s">
        <v>185</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99" t="s">
        <v>161</v>
      </c>
      <c r="G47" s="178">
        <v>2</v>
      </c>
      <c r="H47" s="139">
        <v>2</v>
      </c>
      <c r="I47" s="140">
        <f t="shared" si="0"/>
        <v>1</v>
      </c>
      <c r="J47" s="244" t="s">
        <v>549</v>
      </c>
    </row>
    <row r="48" spans="1:10" ht="60.75" thickBot="1" x14ac:dyDescent="0.3">
      <c r="A48" s="130" t="s">
        <v>34</v>
      </c>
      <c r="B48" s="166">
        <v>2</v>
      </c>
      <c r="C48" s="127">
        <v>2</v>
      </c>
      <c r="D48" s="160">
        <v>2</v>
      </c>
      <c r="E48" s="168">
        <f t="shared" si="7"/>
        <v>1</v>
      </c>
      <c r="F48" s="202" t="s">
        <v>161</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08" t="s">
        <v>162</v>
      </c>
      <c r="G50" s="178">
        <v>2</v>
      </c>
      <c r="H50" s="139">
        <v>2</v>
      </c>
      <c r="I50" s="140">
        <f t="shared" si="0"/>
        <v>1</v>
      </c>
      <c r="J50" s="130" t="s">
        <v>162</v>
      </c>
    </row>
    <row r="51" spans="1:10" ht="28.5" thickBot="1" x14ac:dyDescent="0.3">
      <c r="A51" s="128" t="s">
        <v>36</v>
      </c>
      <c r="B51" s="166">
        <v>2</v>
      </c>
      <c r="C51" s="127">
        <v>2</v>
      </c>
      <c r="D51" s="160">
        <v>2</v>
      </c>
      <c r="E51" s="168">
        <f t="shared" si="8"/>
        <v>1</v>
      </c>
      <c r="F51" s="205" t="s">
        <v>163</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2</v>
      </c>
      <c r="E53" s="168">
        <f t="shared" ref="E53:E54" si="9">(D53/B53)</f>
        <v>1</v>
      </c>
      <c r="F53" s="199" t="s">
        <v>107</v>
      </c>
      <c r="G53" s="178">
        <v>0</v>
      </c>
      <c r="H53" s="139">
        <v>0</v>
      </c>
      <c r="I53" s="140">
        <f t="shared" si="0"/>
        <v>0</v>
      </c>
      <c r="J53" s="258" t="s">
        <v>579</v>
      </c>
    </row>
    <row r="54" spans="1:10" ht="60.75" thickBot="1" x14ac:dyDescent="0.3">
      <c r="A54" s="130" t="s">
        <v>38</v>
      </c>
      <c r="B54" s="166">
        <v>2</v>
      </c>
      <c r="C54" s="127">
        <v>2</v>
      </c>
      <c r="D54" s="160">
        <v>2</v>
      </c>
      <c r="E54" s="168">
        <f t="shared" si="9"/>
        <v>1</v>
      </c>
      <c r="F54" s="199" t="s">
        <v>107</v>
      </c>
      <c r="G54" s="178">
        <v>0</v>
      </c>
      <c r="H54" s="139">
        <v>0</v>
      </c>
      <c r="I54" s="140">
        <f t="shared" si="0"/>
        <v>0</v>
      </c>
      <c r="J54" s="258"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2</v>
      </c>
      <c r="E56" s="168">
        <f t="shared" ref="E56:E59" si="10">(D56/B56)</f>
        <v>1</v>
      </c>
      <c r="F56" s="199" t="s">
        <v>164</v>
      </c>
      <c r="G56" s="178">
        <v>2</v>
      </c>
      <c r="H56" s="139">
        <v>2</v>
      </c>
      <c r="I56" s="140">
        <f t="shared" si="0"/>
        <v>1</v>
      </c>
      <c r="J56" s="130" t="s">
        <v>581</v>
      </c>
    </row>
    <row r="57" spans="1:10" ht="60.75" thickBot="1" x14ac:dyDescent="0.3">
      <c r="A57" s="130" t="s">
        <v>40</v>
      </c>
      <c r="B57" s="166">
        <v>2</v>
      </c>
      <c r="C57" s="127">
        <v>2</v>
      </c>
      <c r="D57" s="160">
        <v>2</v>
      </c>
      <c r="E57" s="168">
        <f t="shared" si="10"/>
        <v>1</v>
      </c>
      <c r="F57" s="199" t="s">
        <v>164</v>
      </c>
      <c r="G57" s="178">
        <v>2</v>
      </c>
      <c r="H57" s="139">
        <v>2</v>
      </c>
      <c r="I57" s="140">
        <f t="shared" si="0"/>
        <v>1</v>
      </c>
      <c r="J57" s="130" t="s">
        <v>581</v>
      </c>
    </row>
    <row r="58" spans="1:10" ht="36.75" thickBot="1" x14ac:dyDescent="0.3">
      <c r="A58" s="130" t="s">
        <v>41</v>
      </c>
      <c r="B58" s="166">
        <v>2</v>
      </c>
      <c r="C58" s="127">
        <v>2</v>
      </c>
      <c r="D58" s="160">
        <v>2</v>
      </c>
      <c r="E58" s="168">
        <f t="shared" si="10"/>
        <v>1</v>
      </c>
      <c r="F58" s="199" t="s">
        <v>164</v>
      </c>
      <c r="G58" s="178">
        <v>1</v>
      </c>
      <c r="H58" s="139">
        <v>1</v>
      </c>
      <c r="I58" s="140">
        <f t="shared" si="0"/>
        <v>0.5</v>
      </c>
      <c r="J58" s="130" t="s">
        <v>581</v>
      </c>
    </row>
    <row r="59" spans="1:10" ht="48.75" thickBot="1" x14ac:dyDescent="0.3">
      <c r="A59" s="130" t="s">
        <v>42</v>
      </c>
      <c r="B59" s="166">
        <v>2</v>
      </c>
      <c r="C59" s="127">
        <v>2</v>
      </c>
      <c r="D59" s="160">
        <v>2</v>
      </c>
      <c r="E59" s="168">
        <f t="shared" si="10"/>
        <v>1</v>
      </c>
      <c r="F59" s="199" t="s">
        <v>164</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199" t="s">
        <v>186</v>
      </c>
      <c r="G61" s="178">
        <v>2</v>
      </c>
      <c r="H61" s="139">
        <v>2</v>
      </c>
      <c r="I61" s="140">
        <f t="shared" si="0"/>
        <v>1</v>
      </c>
      <c r="J61" s="130" t="s">
        <v>113</v>
      </c>
    </row>
    <row r="62" spans="1:10" ht="36.75" thickBot="1" x14ac:dyDescent="0.3">
      <c r="A62" s="130" t="s">
        <v>44</v>
      </c>
      <c r="B62" s="166">
        <v>2</v>
      </c>
      <c r="C62" s="138">
        <v>2</v>
      </c>
      <c r="D62" s="160">
        <v>2</v>
      </c>
      <c r="E62" s="168">
        <f t="shared" si="11"/>
        <v>1</v>
      </c>
      <c r="F62" s="206" t="s">
        <v>166</v>
      </c>
      <c r="G62" s="178">
        <v>1</v>
      </c>
      <c r="H62" s="139">
        <v>1</v>
      </c>
      <c r="I62" s="140">
        <f t="shared" si="0"/>
        <v>0.5</v>
      </c>
      <c r="J62" s="130" t="s">
        <v>583</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2</v>
      </c>
      <c r="E64" s="168">
        <f t="shared" ref="E64:E65" si="12">(D64/B64)</f>
        <v>1</v>
      </c>
      <c r="F64" s="189" t="s">
        <v>281</v>
      </c>
      <c r="G64" s="178">
        <v>1</v>
      </c>
      <c r="H64" s="139">
        <v>1</v>
      </c>
      <c r="I64" s="140">
        <f t="shared" si="0"/>
        <v>0.5</v>
      </c>
      <c r="J64" s="130" t="s">
        <v>113</v>
      </c>
    </row>
    <row r="65" spans="1:10" ht="108.75" thickBot="1" x14ac:dyDescent="0.3">
      <c r="A65" s="133" t="s">
        <v>46</v>
      </c>
      <c r="B65" s="166">
        <v>2</v>
      </c>
      <c r="C65" s="138">
        <v>2</v>
      </c>
      <c r="D65" s="160">
        <v>1</v>
      </c>
      <c r="E65" s="168">
        <f t="shared" si="12"/>
        <v>0.5</v>
      </c>
      <c r="F65" s="189" t="s">
        <v>282</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11</v>
      </c>
      <c r="E66" s="146">
        <f>(D66/B66)</f>
        <v>0.6875</v>
      </c>
      <c r="F66" s="164" t="str">
        <f>IF(E66&gt;=0.5,"Đạt","Không đạt")</f>
        <v>Đạt</v>
      </c>
      <c r="G66" s="145">
        <f>SUM(G67,G72,G75)</f>
        <v>5</v>
      </c>
      <c r="H66" s="145">
        <f>SUM(H67,H72,H75)</f>
        <v>5</v>
      </c>
      <c r="I66" s="146">
        <f t="shared" si="0"/>
        <v>0.3125</v>
      </c>
      <c r="J66" s="164" t="str">
        <f>IF(I66&gt;=0.5,"Đạt","Không đạt")</f>
        <v>Không 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5</v>
      </c>
      <c r="H67" s="148">
        <f>SUM(H68:H71)</f>
        <v>5</v>
      </c>
      <c r="I67" s="150">
        <f t="shared" si="0"/>
        <v>0.625</v>
      </c>
      <c r="J67" s="148" t="str">
        <f>IF(I67&gt;=0.5,"Đạt","Không đạt")</f>
        <v>Đạt</v>
      </c>
    </row>
    <row r="68" spans="1:10" ht="72.75" thickBot="1" x14ac:dyDescent="0.3">
      <c r="A68" s="133" t="s">
        <v>49</v>
      </c>
      <c r="B68" s="166">
        <v>2</v>
      </c>
      <c r="C68" s="138">
        <v>2</v>
      </c>
      <c r="D68" s="160">
        <v>2</v>
      </c>
      <c r="E68" s="168">
        <f t="shared" ref="E68:E71" si="13">(D68/B68)</f>
        <v>1</v>
      </c>
      <c r="F68" s="189" t="s">
        <v>283</v>
      </c>
      <c r="G68" s="178">
        <v>2</v>
      </c>
      <c r="H68" s="139">
        <v>2</v>
      </c>
      <c r="I68" s="140">
        <f t="shared" si="0"/>
        <v>1</v>
      </c>
      <c r="J68" s="130" t="s">
        <v>585</v>
      </c>
    </row>
    <row r="69" spans="1:10" ht="24.75" thickBot="1" x14ac:dyDescent="0.3">
      <c r="A69" s="133" t="s">
        <v>50</v>
      </c>
      <c r="B69" s="166">
        <v>2</v>
      </c>
      <c r="C69" s="138">
        <v>2</v>
      </c>
      <c r="D69" s="160">
        <v>2</v>
      </c>
      <c r="E69" s="168">
        <f t="shared" si="13"/>
        <v>1</v>
      </c>
      <c r="F69" s="189" t="s">
        <v>284</v>
      </c>
      <c r="G69" s="178">
        <v>1</v>
      </c>
      <c r="H69" s="139">
        <v>1</v>
      </c>
      <c r="I69" s="140">
        <f t="shared" si="0"/>
        <v>0.5</v>
      </c>
      <c r="J69" s="258" t="s">
        <v>685</v>
      </c>
    </row>
    <row r="70" spans="1:10" ht="48.75" thickBot="1" x14ac:dyDescent="0.3">
      <c r="A70" s="133" t="s">
        <v>51</v>
      </c>
      <c r="B70" s="166">
        <v>2</v>
      </c>
      <c r="C70" s="138">
        <v>2</v>
      </c>
      <c r="D70" s="160">
        <v>2</v>
      </c>
      <c r="E70" s="168">
        <f t="shared" si="13"/>
        <v>1</v>
      </c>
      <c r="F70" s="189" t="s">
        <v>285</v>
      </c>
      <c r="G70" s="178">
        <v>0</v>
      </c>
      <c r="H70" s="139">
        <v>0</v>
      </c>
      <c r="I70" s="140">
        <f t="shared" si="0"/>
        <v>0</v>
      </c>
      <c r="J70" s="258" t="s">
        <v>677</v>
      </c>
    </row>
    <row r="71" spans="1:10" ht="72.75" thickBot="1" x14ac:dyDescent="0.3">
      <c r="A71" s="133" t="s">
        <v>52</v>
      </c>
      <c r="B71" s="166">
        <v>2</v>
      </c>
      <c r="C71" s="138">
        <v>2</v>
      </c>
      <c r="D71" s="160">
        <v>2</v>
      </c>
      <c r="E71" s="168">
        <f t="shared" si="13"/>
        <v>1</v>
      </c>
      <c r="F71" s="189" t="s">
        <v>286</v>
      </c>
      <c r="G71" s="178">
        <v>2</v>
      </c>
      <c r="H71" s="139">
        <v>2</v>
      </c>
      <c r="I71" s="140">
        <f t="shared" si="0"/>
        <v>1</v>
      </c>
      <c r="J71" s="130" t="s">
        <v>686</v>
      </c>
    </row>
    <row r="72" spans="1:10" s="141" customFormat="1" ht="48" thickBot="1" x14ac:dyDescent="0.3">
      <c r="A72" s="152" t="s">
        <v>63</v>
      </c>
      <c r="B72" s="148">
        <f>SUM(B73:B74)</f>
        <v>4</v>
      </c>
      <c r="C72" s="148">
        <f>SUM(C73:C74)</f>
        <v>4</v>
      </c>
      <c r="D72" s="148">
        <f>SUM(D73:D74)</f>
        <v>1</v>
      </c>
      <c r="E72" s="149">
        <f>(D72/B72)</f>
        <v>0.25</v>
      </c>
      <c r="F72" s="148" t="str">
        <f>IF(E72&gt;=0.5,"Đạt","Không đạt")</f>
        <v>Không 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1</v>
      </c>
      <c r="E73" s="168">
        <f t="shared" ref="E73:E74" si="14">(D73/B73)</f>
        <v>0.5</v>
      </c>
      <c r="F73" s="220" t="s">
        <v>287</v>
      </c>
      <c r="G73" s="178">
        <v>0</v>
      </c>
      <c r="H73" s="139">
        <v>0</v>
      </c>
      <c r="I73" s="140">
        <f t="shared" si="0"/>
        <v>0</v>
      </c>
      <c r="J73" s="258" t="s">
        <v>641</v>
      </c>
    </row>
    <row r="74" spans="1:10" ht="36.75" thickBot="1" x14ac:dyDescent="0.3">
      <c r="A74" s="133" t="s">
        <v>54</v>
      </c>
      <c r="B74" s="166">
        <v>2</v>
      </c>
      <c r="C74" s="138">
        <v>2</v>
      </c>
      <c r="D74" s="160">
        <v>0</v>
      </c>
      <c r="E74" s="168">
        <f t="shared" si="14"/>
        <v>0</v>
      </c>
      <c r="F74" s="189"/>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0</v>
      </c>
      <c r="H75" s="148">
        <f>SUM(H76:H77)</f>
        <v>0</v>
      </c>
      <c r="I75" s="150">
        <f t="shared" si="0"/>
        <v>0</v>
      </c>
      <c r="J75" s="148" t="str">
        <f>IF(I75&gt;=0.5,"Đạt","Không đạt")</f>
        <v>Không đạt</v>
      </c>
    </row>
    <row r="76" spans="1:10" ht="36.75" thickBot="1" x14ac:dyDescent="0.3">
      <c r="A76" s="133" t="s">
        <v>55</v>
      </c>
      <c r="B76" s="166">
        <v>2</v>
      </c>
      <c r="C76" s="138">
        <v>2</v>
      </c>
      <c r="D76" s="160">
        <v>2</v>
      </c>
      <c r="E76" s="168">
        <f t="shared" ref="E76:E77" si="15">(D76/B76)</f>
        <v>1</v>
      </c>
      <c r="F76" s="212" t="s">
        <v>288</v>
      </c>
      <c r="G76" s="178">
        <v>0</v>
      </c>
      <c r="H76" s="139">
        <v>0</v>
      </c>
      <c r="I76" s="140">
        <f t="shared" si="0"/>
        <v>0</v>
      </c>
      <c r="J76" s="258" t="s">
        <v>687</v>
      </c>
    </row>
    <row r="77" spans="1:10" ht="36.75" thickBot="1" x14ac:dyDescent="0.3">
      <c r="A77" s="133" t="s">
        <v>56</v>
      </c>
      <c r="B77" s="166">
        <v>2</v>
      </c>
      <c r="C77" s="138">
        <v>2</v>
      </c>
      <c r="D77" s="160">
        <v>0</v>
      </c>
      <c r="E77" s="168">
        <f t="shared" si="15"/>
        <v>0</v>
      </c>
      <c r="F77" s="193"/>
      <c r="G77" s="178">
        <v>0</v>
      </c>
      <c r="H77" s="139">
        <v>0</v>
      </c>
      <c r="I77" s="140">
        <f t="shared" si="0"/>
        <v>0</v>
      </c>
      <c r="J77" s="258" t="s">
        <v>591</v>
      </c>
    </row>
    <row r="78" spans="1:10" ht="16.5" thickBot="1" x14ac:dyDescent="0.3">
      <c r="A78" s="134" t="s">
        <v>57</v>
      </c>
      <c r="B78" s="165">
        <f>SUM(B16,B30,B66)</f>
        <v>88</v>
      </c>
      <c r="C78" s="129">
        <f>SUM(C16,C30,C66)</f>
        <v>88</v>
      </c>
      <c r="D78" s="136">
        <f>SUM(D16,D30,D66)</f>
        <v>77</v>
      </c>
      <c r="E78" s="176">
        <f>(D78/B78)</f>
        <v>0.875</v>
      </c>
      <c r="F78" s="127"/>
      <c r="G78" s="177">
        <f>SUM(G16,G30,G66)</f>
        <v>52</v>
      </c>
      <c r="H78" s="136">
        <f>SUM(H16,H30,H66)</f>
        <v>52</v>
      </c>
      <c r="I78" s="176">
        <f t="shared" si="0"/>
        <v>0.59090909090909094</v>
      </c>
      <c r="J78" s="127"/>
    </row>
    <row r="79" spans="1:10" ht="16.5" thickBot="1" x14ac:dyDescent="0.3">
      <c r="A79" s="134" t="s">
        <v>58</v>
      </c>
      <c r="B79" s="165">
        <v>100</v>
      </c>
      <c r="C79" s="129">
        <f>(C78*B79)/B78</f>
        <v>100</v>
      </c>
      <c r="D79" s="137">
        <f>(D78*B79)/B78</f>
        <v>87.5</v>
      </c>
      <c r="E79" s="176">
        <f>(D79/B79)</f>
        <v>0.875</v>
      </c>
      <c r="F79" s="127"/>
      <c r="G79" s="179">
        <f>(G78/B78)*100</f>
        <v>59.090909090909093</v>
      </c>
      <c r="H79" s="137">
        <f>(H78*B79)/B78</f>
        <v>59.090909090909093</v>
      </c>
      <c r="I79" s="176">
        <f t="shared" si="0"/>
        <v>0.59090909090909094</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c r="B86" s="394"/>
      <c r="C86" s="394"/>
      <c r="D86" s="394"/>
      <c r="E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xr:uid="{CF240D40-2CA8-41B1-A845-8DA731E012FD}"/>
    <hyperlink ref="A28" r:id="rId2" display="https://thuvienphapluat.vn/phap-luat/tim-van-ban.aspx?keyword=03/2014/TT-BTTTT&amp;area=2&amp;type=0&amp;match=False&amp;vc=True&amp;lan=1" xr:uid="{5BC1EB4B-1C66-488B-9E55-B0B47F8777CF}"/>
  </hyperlinks>
  <pageMargins left="0.7" right="0.7" top="0.75" bottom="0.75" header="0.3" footer="0.3"/>
  <pageSetup orientation="portrait" r:id="rId3"/>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726222-A8FA-4C2E-932E-46A200C3C28E}">
  <sheetPr codeName="Sheet19"/>
  <dimension ref="A6:M89"/>
  <sheetViews>
    <sheetView topLeftCell="A7" workbookViewId="0">
      <selection activeCell="J76" sqref="J76"/>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289</v>
      </c>
      <c r="B8" s="388"/>
      <c r="C8" s="388"/>
      <c r="D8" s="388"/>
      <c r="E8" s="388"/>
      <c r="F8" s="388"/>
      <c r="G8" s="388"/>
      <c r="H8" s="388"/>
      <c r="I8" s="388"/>
      <c r="J8" s="388"/>
    </row>
    <row r="9" spans="1:13" ht="16.5" x14ac:dyDescent="0.25">
      <c r="A9" s="388" t="s">
        <v>126</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57" t="s">
        <v>82</v>
      </c>
      <c r="B11" s="157"/>
      <c r="C11" s="157"/>
      <c r="D11" s="157"/>
      <c r="E11" s="157"/>
      <c r="F11" s="157"/>
      <c r="G11" s="157"/>
      <c r="H11" s="157"/>
      <c r="I11" s="157"/>
      <c r="J11" s="157"/>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v>17</v>
      </c>
      <c r="E16" s="146">
        <f>(D16/B16)</f>
        <v>0.85</v>
      </c>
      <c r="F16" s="164" t="str">
        <f>IF(E16&gt;=0.5,"Đạt","Không đạt")</f>
        <v>Đạt</v>
      </c>
      <c r="G16" s="145">
        <f>SUM(G17,G24,G27)</f>
        <v>18</v>
      </c>
      <c r="H16" s="145">
        <f>SUM(H17,H24,H27)</f>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6</v>
      </c>
      <c r="B18" s="166">
        <v>2</v>
      </c>
      <c r="C18" s="127">
        <v>2</v>
      </c>
      <c r="D18" s="160">
        <v>1</v>
      </c>
      <c r="E18" s="168">
        <f>(D18/B18)</f>
        <v>0.5</v>
      </c>
      <c r="F18" s="220" t="s">
        <v>129</v>
      </c>
      <c r="G18" s="178">
        <v>2</v>
      </c>
      <c r="H18" s="139">
        <v>2</v>
      </c>
      <c r="I18" s="140">
        <f t="shared" si="0"/>
        <v>1</v>
      </c>
      <c r="J18" s="243" t="s">
        <v>565</v>
      </c>
    </row>
    <row r="19" spans="1:10" ht="36.75" thickBot="1" x14ac:dyDescent="0.3">
      <c r="A19" s="130" t="s">
        <v>7</v>
      </c>
      <c r="B19" s="166">
        <v>2</v>
      </c>
      <c r="C19" s="127">
        <v>2</v>
      </c>
      <c r="D19" s="160">
        <v>2</v>
      </c>
      <c r="E19" s="168">
        <f t="shared" ref="E19:E23" si="1">(D19/B19)</f>
        <v>1</v>
      </c>
      <c r="F19" s="193" t="s">
        <v>130</v>
      </c>
      <c r="G19" s="178">
        <v>2</v>
      </c>
      <c r="H19" s="139">
        <v>2</v>
      </c>
      <c r="I19" s="140">
        <f t="shared" si="0"/>
        <v>1</v>
      </c>
      <c r="J19" s="130" t="s">
        <v>566</v>
      </c>
    </row>
    <row r="20" spans="1:10" ht="36.75" thickBot="1" x14ac:dyDescent="0.3">
      <c r="A20" s="130" t="s">
        <v>8</v>
      </c>
      <c r="B20" s="166">
        <v>2</v>
      </c>
      <c r="C20" s="127">
        <v>2</v>
      </c>
      <c r="D20" s="160">
        <v>2</v>
      </c>
      <c r="E20" s="168">
        <f t="shared" si="1"/>
        <v>1</v>
      </c>
      <c r="F20" s="201" t="s">
        <v>130</v>
      </c>
      <c r="G20" s="178">
        <v>2</v>
      </c>
      <c r="H20" s="139">
        <v>2</v>
      </c>
      <c r="I20" s="140">
        <f t="shared" si="0"/>
        <v>1</v>
      </c>
      <c r="J20" s="130" t="s">
        <v>566</v>
      </c>
    </row>
    <row r="21" spans="1:10" ht="60.75" thickBot="1" x14ac:dyDescent="0.3">
      <c r="A21" s="130" t="s">
        <v>9</v>
      </c>
      <c r="B21" s="166">
        <v>2</v>
      </c>
      <c r="C21" s="127">
        <v>2</v>
      </c>
      <c r="D21" s="160">
        <v>2</v>
      </c>
      <c r="E21" s="168">
        <f t="shared" si="1"/>
        <v>1</v>
      </c>
      <c r="F21" s="193" t="s">
        <v>130</v>
      </c>
      <c r="G21" s="178">
        <v>2</v>
      </c>
      <c r="H21" s="139">
        <v>2</v>
      </c>
      <c r="I21" s="140">
        <f t="shared" si="0"/>
        <v>1</v>
      </c>
      <c r="J21" s="130" t="s">
        <v>567</v>
      </c>
    </row>
    <row r="22" spans="1:10" ht="36.75" thickBot="1" x14ac:dyDescent="0.3">
      <c r="A22" s="130" t="s">
        <v>10</v>
      </c>
      <c r="B22" s="166">
        <v>2</v>
      </c>
      <c r="C22" s="127">
        <v>2</v>
      </c>
      <c r="D22" s="160">
        <v>2</v>
      </c>
      <c r="E22" s="168">
        <f t="shared" si="1"/>
        <v>1</v>
      </c>
      <c r="F22" s="201" t="s">
        <v>130</v>
      </c>
      <c r="G22" s="178">
        <v>2</v>
      </c>
      <c r="H22" s="139">
        <v>2</v>
      </c>
      <c r="I22" s="140">
        <f t="shared" si="0"/>
        <v>1</v>
      </c>
      <c r="J22" s="130" t="s">
        <v>568</v>
      </c>
    </row>
    <row r="23" spans="1:10" ht="48.75" thickBot="1" x14ac:dyDescent="0.3">
      <c r="A23" s="130" t="s">
        <v>11</v>
      </c>
      <c r="B23" s="166">
        <v>2</v>
      </c>
      <c r="C23" s="127">
        <v>2</v>
      </c>
      <c r="D23" s="160">
        <v>2</v>
      </c>
      <c r="E23" s="168">
        <f t="shared" si="1"/>
        <v>1</v>
      </c>
      <c r="F23" s="193" t="s">
        <v>290</v>
      </c>
      <c r="G23" s="178">
        <v>2</v>
      </c>
      <c r="H23" s="139">
        <v>2</v>
      </c>
      <c r="I23" s="140">
        <f t="shared" si="0"/>
        <v>1</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189"/>
      <c r="G25" s="178">
        <v>2</v>
      </c>
      <c r="H25" s="139">
        <v>2</v>
      </c>
      <c r="I25" s="140">
        <f t="shared" si="0"/>
        <v>1</v>
      </c>
      <c r="J25" s="202" t="s">
        <v>688</v>
      </c>
    </row>
    <row r="26" spans="1:10" ht="64.5" thickBot="1" x14ac:dyDescent="0.3">
      <c r="A26" s="128" t="s">
        <v>13</v>
      </c>
      <c r="B26" s="166">
        <v>2</v>
      </c>
      <c r="C26" s="127">
        <v>2</v>
      </c>
      <c r="D26" s="160">
        <v>2</v>
      </c>
      <c r="E26" s="168">
        <f t="shared" si="2"/>
        <v>1</v>
      </c>
      <c r="F26" s="220" t="s">
        <v>132</v>
      </c>
      <c r="G26" s="178">
        <v>2</v>
      </c>
      <c r="H26" s="139">
        <v>2</v>
      </c>
      <c r="I26" s="140">
        <f t="shared" si="0"/>
        <v>1</v>
      </c>
      <c r="J26" s="353" t="s">
        <v>689</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v>2</v>
      </c>
      <c r="E28" s="168">
        <f t="shared" ref="E28:E29" si="3">(D28/B28)</f>
        <v>1</v>
      </c>
      <c r="F28" s="202" t="s">
        <v>133</v>
      </c>
      <c r="G28" s="178">
        <v>0</v>
      </c>
      <c r="H28" s="139">
        <v>0</v>
      </c>
      <c r="I28" s="140">
        <f t="shared" si="0"/>
        <v>0</v>
      </c>
      <c r="J28" s="258" t="s">
        <v>637</v>
      </c>
    </row>
    <row r="29" spans="1:10" ht="40.5" thickBot="1" x14ac:dyDescent="0.3">
      <c r="A29" s="128" t="s">
        <v>16</v>
      </c>
      <c r="B29" s="166">
        <v>2</v>
      </c>
      <c r="C29" s="127">
        <v>2</v>
      </c>
      <c r="D29" s="160">
        <v>2</v>
      </c>
      <c r="E29" s="168">
        <f t="shared" si="3"/>
        <v>1</v>
      </c>
      <c r="F29" s="202" t="s">
        <v>134</v>
      </c>
      <c r="G29" s="178">
        <v>2</v>
      </c>
      <c r="H29" s="139">
        <v>2</v>
      </c>
      <c r="I29" s="140">
        <f t="shared" si="0"/>
        <v>1</v>
      </c>
      <c r="J29" s="130" t="s">
        <v>690</v>
      </c>
    </row>
    <row r="30" spans="1:10" s="141" customFormat="1" ht="32.25" thickBot="1" x14ac:dyDescent="0.3">
      <c r="A30" s="144" t="s">
        <v>17</v>
      </c>
      <c r="B30" s="145">
        <f>SUM(B31,B34,B41,B46,B49,B52,B55,B60,B63)</f>
        <v>52</v>
      </c>
      <c r="C30" s="145">
        <f>SUM(C31,C34,C41,C46,C49,C52,C55,C60,C63)</f>
        <v>52</v>
      </c>
      <c r="D30" s="145">
        <f>SUM(D31,D34,D41,D46,D49,D52,D55,D60,D63)</f>
        <v>46</v>
      </c>
      <c r="E30" s="146">
        <f>(D30/B30)</f>
        <v>0.88461538461538458</v>
      </c>
      <c r="F30" s="164" t="str">
        <f>IF(E30&gt;=0.5,"Đạt","Không đạt")</f>
        <v>Đạt</v>
      </c>
      <c r="G30" s="145">
        <f>SUM(G31,G34,G41,G46,G49,G52,G55,G60,G63)</f>
        <v>40</v>
      </c>
      <c r="H30" s="145">
        <f>SUM(H31,H34,H41,H46,H49,H52,H55,H60,H63)</f>
        <v>40</v>
      </c>
      <c r="I30" s="146">
        <f t="shared" si="0"/>
        <v>0.76923076923076927</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03" t="s">
        <v>291</v>
      </c>
      <c r="G32" s="178">
        <v>2</v>
      </c>
      <c r="H32" s="139">
        <v>2</v>
      </c>
      <c r="I32" s="140">
        <f t="shared" si="0"/>
        <v>1</v>
      </c>
      <c r="J32" s="130" t="s">
        <v>596</v>
      </c>
    </row>
    <row r="33" spans="1:10" ht="28.5" thickBot="1" x14ac:dyDescent="0.3">
      <c r="A33" s="130" t="s">
        <v>20</v>
      </c>
      <c r="B33" s="166">
        <v>2</v>
      </c>
      <c r="C33" s="127">
        <v>2</v>
      </c>
      <c r="D33" s="160">
        <v>2</v>
      </c>
      <c r="E33" s="168">
        <f t="shared" si="4"/>
        <v>1</v>
      </c>
      <c r="F33" s="222" t="s">
        <v>136</v>
      </c>
      <c r="G33" s="178">
        <v>2</v>
      </c>
      <c r="H33" s="139">
        <v>2</v>
      </c>
      <c r="I33" s="140">
        <f t="shared" si="0"/>
        <v>1</v>
      </c>
      <c r="J33" s="130" t="s">
        <v>597</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9</v>
      </c>
      <c r="H34" s="148">
        <f>SUM(H35:H40)</f>
        <v>9</v>
      </c>
      <c r="I34" s="150">
        <f t="shared" si="0"/>
        <v>0.75</v>
      </c>
      <c r="J34" s="172" t="str">
        <f>IF(I34&gt;=0.5,"Đạt","Không đạt")</f>
        <v>Đạt</v>
      </c>
    </row>
    <row r="35" spans="1:10" ht="51.75" thickBot="1" x14ac:dyDescent="0.3">
      <c r="A35" s="132" t="s">
        <v>22</v>
      </c>
      <c r="B35" s="166">
        <v>2</v>
      </c>
      <c r="C35" s="127">
        <v>2</v>
      </c>
      <c r="D35" s="160">
        <v>2</v>
      </c>
      <c r="E35" s="168">
        <f t="shared" ref="E35:E40" si="5">(D35/B35)</f>
        <v>1</v>
      </c>
      <c r="F35" s="220" t="s">
        <v>130</v>
      </c>
      <c r="G35" s="178">
        <v>2</v>
      </c>
      <c r="H35" s="139">
        <v>2</v>
      </c>
      <c r="I35" s="140">
        <f t="shared" si="0"/>
        <v>1</v>
      </c>
      <c r="J35" s="130" t="s">
        <v>95</v>
      </c>
    </row>
    <row r="36" spans="1:10" ht="36.75" thickBot="1" x14ac:dyDescent="0.3">
      <c r="A36" s="130" t="s">
        <v>23</v>
      </c>
      <c r="B36" s="166">
        <v>2</v>
      </c>
      <c r="C36" s="127">
        <v>2</v>
      </c>
      <c r="D36" s="160">
        <v>2</v>
      </c>
      <c r="E36" s="168">
        <f t="shared" si="5"/>
        <v>1</v>
      </c>
      <c r="F36" s="203" t="s">
        <v>130</v>
      </c>
      <c r="G36" s="178">
        <v>2</v>
      </c>
      <c r="H36" s="139">
        <v>2</v>
      </c>
      <c r="I36" s="140">
        <f t="shared" si="0"/>
        <v>1</v>
      </c>
      <c r="J36" s="130" t="s">
        <v>96</v>
      </c>
    </row>
    <row r="37" spans="1:10" ht="48.75" thickBot="1" x14ac:dyDescent="0.3">
      <c r="A37" s="130" t="s">
        <v>24</v>
      </c>
      <c r="B37" s="166">
        <v>2</v>
      </c>
      <c r="C37" s="127">
        <v>2</v>
      </c>
      <c r="D37" s="160">
        <v>2</v>
      </c>
      <c r="E37" s="168">
        <f t="shared" si="5"/>
        <v>1</v>
      </c>
      <c r="F37" s="220" t="s">
        <v>130</v>
      </c>
      <c r="G37" s="178">
        <v>2</v>
      </c>
      <c r="H37" s="139">
        <v>2</v>
      </c>
      <c r="I37" s="140">
        <f t="shared" si="0"/>
        <v>1</v>
      </c>
      <c r="J37" s="130" t="s">
        <v>155</v>
      </c>
    </row>
    <row r="38" spans="1:10" ht="36.75" thickBot="1" x14ac:dyDescent="0.3">
      <c r="A38" s="130" t="s">
        <v>25</v>
      </c>
      <c r="B38" s="166">
        <v>2</v>
      </c>
      <c r="C38" s="127">
        <v>2</v>
      </c>
      <c r="D38" s="160">
        <v>2</v>
      </c>
      <c r="E38" s="168">
        <f t="shared" si="5"/>
        <v>1</v>
      </c>
      <c r="F38" s="203" t="s">
        <v>137</v>
      </c>
      <c r="G38" s="178">
        <v>2</v>
      </c>
      <c r="H38" s="139">
        <v>2</v>
      </c>
      <c r="I38" s="140">
        <f t="shared" si="0"/>
        <v>1</v>
      </c>
      <c r="J38" s="130" t="s">
        <v>500</v>
      </c>
    </row>
    <row r="39" spans="1:10" ht="36.75" thickBot="1" x14ac:dyDescent="0.3">
      <c r="A39" s="130" t="s">
        <v>26</v>
      </c>
      <c r="B39" s="166">
        <v>2</v>
      </c>
      <c r="C39" s="127">
        <v>2</v>
      </c>
      <c r="D39" s="160">
        <v>2</v>
      </c>
      <c r="E39" s="168">
        <f t="shared" si="5"/>
        <v>1</v>
      </c>
      <c r="F39" s="220" t="s">
        <v>137</v>
      </c>
      <c r="G39" s="178">
        <v>0</v>
      </c>
      <c r="H39" s="139">
        <v>0</v>
      </c>
      <c r="I39" s="140">
        <f t="shared" si="0"/>
        <v>0</v>
      </c>
      <c r="J39" s="258" t="s">
        <v>598</v>
      </c>
    </row>
    <row r="40" spans="1:10" ht="60.75" thickBot="1" x14ac:dyDescent="0.3">
      <c r="A40" s="130" t="s">
        <v>27</v>
      </c>
      <c r="B40" s="166">
        <v>2</v>
      </c>
      <c r="C40" s="127">
        <v>2</v>
      </c>
      <c r="D40" s="160">
        <v>2</v>
      </c>
      <c r="E40" s="168">
        <f t="shared" si="5"/>
        <v>1</v>
      </c>
      <c r="F40" s="203" t="s">
        <v>137</v>
      </c>
      <c r="G40" s="178">
        <v>1</v>
      </c>
      <c r="H40" s="139">
        <v>1</v>
      </c>
      <c r="I40" s="140">
        <f t="shared" si="0"/>
        <v>0.5</v>
      </c>
      <c r="J40" s="130" t="s">
        <v>576</v>
      </c>
    </row>
    <row r="41" spans="1:10" s="141" customFormat="1" ht="32.25" thickBot="1" x14ac:dyDescent="0.3">
      <c r="A41" s="147" t="s">
        <v>28</v>
      </c>
      <c r="B41" s="148">
        <v>8</v>
      </c>
      <c r="C41" s="148">
        <f>SUM(C42:C45)</f>
        <v>8</v>
      </c>
      <c r="D41" s="148">
        <f>SUM(D42:D45)</f>
        <v>7</v>
      </c>
      <c r="E41" s="149">
        <f>(D41/B41)</f>
        <v>0.875</v>
      </c>
      <c r="F41" s="148" t="str">
        <f>IF(E41&gt;=0.5,"Đạt","Không đạt")</f>
        <v>Đạt</v>
      </c>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220" t="s">
        <v>130</v>
      </c>
      <c r="G42" s="178">
        <v>2</v>
      </c>
      <c r="H42" s="139">
        <v>2</v>
      </c>
      <c r="I42" s="140">
        <f t="shared" si="0"/>
        <v>1</v>
      </c>
      <c r="J42" s="130" t="s">
        <v>547</v>
      </c>
    </row>
    <row r="43" spans="1:10" ht="36.75" thickBot="1" x14ac:dyDescent="0.3">
      <c r="A43" s="130" t="s">
        <v>30</v>
      </c>
      <c r="B43" s="166">
        <v>2</v>
      </c>
      <c r="C43" s="127">
        <v>2</v>
      </c>
      <c r="D43" s="160">
        <v>2</v>
      </c>
      <c r="E43" s="168">
        <f t="shared" si="6"/>
        <v>1</v>
      </c>
      <c r="F43" s="203" t="s">
        <v>130</v>
      </c>
      <c r="G43" s="178">
        <v>1</v>
      </c>
      <c r="H43" s="139">
        <v>1</v>
      </c>
      <c r="I43" s="140">
        <f t="shared" si="0"/>
        <v>0.5</v>
      </c>
      <c r="J43" s="130" t="s">
        <v>102</v>
      </c>
    </row>
    <row r="44" spans="1:10" ht="48.75" thickBot="1" x14ac:dyDescent="0.3">
      <c r="A44" s="130" t="s">
        <v>31</v>
      </c>
      <c r="B44" s="166">
        <v>2</v>
      </c>
      <c r="C44" s="127">
        <v>2</v>
      </c>
      <c r="D44" s="160">
        <v>1</v>
      </c>
      <c r="E44" s="168">
        <f t="shared" si="6"/>
        <v>0.5</v>
      </c>
      <c r="F44" s="220" t="s">
        <v>130</v>
      </c>
      <c r="G44" s="178">
        <v>2</v>
      </c>
      <c r="H44" s="139">
        <v>2</v>
      </c>
      <c r="I44" s="140">
        <f t="shared" si="0"/>
        <v>1</v>
      </c>
      <c r="J44" s="130" t="s">
        <v>103</v>
      </c>
    </row>
    <row r="45" spans="1:10" ht="48.75" thickBot="1" x14ac:dyDescent="0.3">
      <c r="A45" s="130" t="s">
        <v>32</v>
      </c>
      <c r="B45" s="166">
        <v>2</v>
      </c>
      <c r="C45" s="127">
        <v>2</v>
      </c>
      <c r="D45" s="160">
        <v>2</v>
      </c>
      <c r="E45" s="168">
        <f t="shared" si="6"/>
        <v>1</v>
      </c>
      <c r="F45" s="203" t="s">
        <v>137</v>
      </c>
      <c r="G45" s="178">
        <v>2</v>
      </c>
      <c r="H45" s="139">
        <v>2</v>
      </c>
      <c r="I45" s="140">
        <f t="shared" si="0"/>
        <v>1</v>
      </c>
      <c r="J45" s="130" t="s">
        <v>103</v>
      </c>
    </row>
    <row r="46" spans="1:10" s="141" customFormat="1" ht="48" thickBot="1" x14ac:dyDescent="0.3">
      <c r="A46" s="147" t="s">
        <v>66</v>
      </c>
      <c r="B46" s="148">
        <f>SUM(B47:B48)</f>
        <v>4</v>
      </c>
      <c r="C46" s="148">
        <f>SUM(C47:C48)</f>
        <v>4</v>
      </c>
      <c r="D46" s="148">
        <f>SUM(D47:D48)</f>
        <v>3</v>
      </c>
      <c r="E46" s="149">
        <f>(D46/B46)</f>
        <v>0.75</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99" t="s">
        <v>137</v>
      </c>
      <c r="G47" s="178">
        <v>2</v>
      </c>
      <c r="H47" s="139">
        <v>2</v>
      </c>
      <c r="I47" s="140">
        <f t="shared" si="0"/>
        <v>1</v>
      </c>
      <c r="J47" s="244" t="s">
        <v>549</v>
      </c>
    </row>
    <row r="48" spans="1:10" ht="60.75" thickBot="1" x14ac:dyDescent="0.3">
      <c r="A48" s="130" t="s">
        <v>34</v>
      </c>
      <c r="B48" s="166">
        <v>2</v>
      </c>
      <c r="C48" s="127">
        <v>2</v>
      </c>
      <c r="D48" s="160">
        <v>1</v>
      </c>
      <c r="E48" s="168">
        <f t="shared" si="7"/>
        <v>0.5</v>
      </c>
      <c r="F48" s="202" t="s">
        <v>138</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20" t="s">
        <v>139</v>
      </c>
      <c r="G50" s="178">
        <v>2</v>
      </c>
      <c r="H50" s="139">
        <v>2</v>
      </c>
      <c r="I50" s="140">
        <f t="shared" si="0"/>
        <v>1</v>
      </c>
      <c r="J50" s="130" t="s">
        <v>162</v>
      </c>
    </row>
    <row r="51" spans="1:10" ht="28.5" thickBot="1" x14ac:dyDescent="0.3">
      <c r="A51" s="128" t="s">
        <v>36</v>
      </c>
      <c r="B51" s="166">
        <v>2</v>
      </c>
      <c r="C51" s="127">
        <v>2</v>
      </c>
      <c r="D51" s="160">
        <v>2</v>
      </c>
      <c r="E51" s="168">
        <f t="shared" si="8"/>
        <v>1</v>
      </c>
      <c r="F51" s="189" t="s">
        <v>130</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2</v>
      </c>
      <c r="H52" s="148">
        <f>SUM(H53:H54)</f>
        <v>2</v>
      </c>
      <c r="I52" s="150">
        <f t="shared" si="0"/>
        <v>0.5</v>
      </c>
      <c r="J52" s="172" t="str">
        <f>IF(I52&gt;=0.5,"Đạt","Không đạt")</f>
        <v>Đạt</v>
      </c>
    </row>
    <row r="53" spans="1:10" ht="48.75" thickBot="1" x14ac:dyDescent="0.3">
      <c r="A53" s="130" t="s">
        <v>37</v>
      </c>
      <c r="B53" s="166">
        <v>2</v>
      </c>
      <c r="C53" s="127">
        <v>2</v>
      </c>
      <c r="D53" s="160">
        <v>2</v>
      </c>
      <c r="E53" s="168">
        <f t="shared" ref="E53:E54" si="9">(D53/B53)</f>
        <v>1</v>
      </c>
      <c r="F53" s="189" t="s">
        <v>130</v>
      </c>
      <c r="G53" s="178">
        <v>0</v>
      </c>
      <c r="H53" s="139">
        <v>0</v>
      </c>
      <c r="I53" s="140">
        <f t="shared" si="0"/>
        <v>0</v>
      </c>
      <c r="J53" s="130"/>
    </row>
    <row r="54" spans="1:10" ht="60.75" thickBot="1" x14ac:dyDescent="0.3">
      <c r="A54" s="130" t="s">
        <v>38</v>
      </c>
      <c r="B54" s="166">
        <v>2</v>
      </c>
      <c r="C54" s="127">
        <v>2</v>
      </c>
      <c r="D54" s="160">
        <v>2</v>
      </c>
      <c r="E54" s="168">
        <f t="shared" si="9"/>
        <v>1</v>
      </c>
      <c r="F54" s="189" t="s">
        <v>130</v>
      </c>
      <c r="G54" s="178">
        <v>2</v>
      </c>
      <c r="H54" s="139">
        <v>2</v>
      </c>
      <c r="I54" s="140">
        <f t="shared" si="0"/>
        <v>1</v>
      </c>
      <c r="J54" s="130" t="s">
        <v>691</v>
      </c>
    </row>
    <row r="55" spans="1:10" s="141" customFormat="1" ht="48" thickBot="1" x14ac:dyDescent="0.3">
      <c r="A55" s="151" t="s">
        <v>68</v>
      </c>
      <c r="B55" s="148">
        <f>SUM(B56:B59)</f>
        <v>8</v>
      </c>
      <c r="C55" s="148">
        <f>SUM(C56:C59)</f>
        <v>8</v>
      </c>
      <c r="D55" s="148">
        <f>SUM(D56:D59)</f>
        <v>6</v>
      </c>
      <c r="E55" s="149">
        <f>(D55/B55)</f>
        <v>0.75</v>
      </c>
      <c r="F55" s="148" t="str">
        <f>IF(E55&gt;=0.5,"Đạt","Không đạt")</f>
        <v>Đạt</v>
      </c>
      <c r="G55" s="148">
        <f>SUM(G56:G59)</f>
        <v>6</v>
      </c>
      <c r="H55" s="148">
        <f>SUM(H56:H59)</f>
        <v>6</v>
      </c>
      <c r="I55" s="150">
        <f t="shared" si="0"/>
        <v>0.75</v>
      </c>
      <c r="J55" s="172" t="str">
        <f>IF(I55&gt;=0.5,"Đạt","Không đạt")</f>
        <v>Đạt</v>
      </c>
    </row>
    <row r="56" spans="1:10" ht="36.75" thickBot="1" x14ac:dyDescent="0.3">
      <c r="A56" s="130" t="s">
        <v>39</v>
      </c>
      <c r="B56" s="166">
        <v>2</v>
      </c>
      <c r="C56" s="127">
        <v>2</v>
      </c>
      <c r="D56" s="160">
        <v>2</v>
      </c>
      <c r="E56" s="168">
        <f t="shared" ref="E56:E59" si="10">(D56/B56)</f>
        <v>1</v>
      </c>
      <c r="F56" s="220" t="s">
        <v>140</v>
      </c>
      <c r="G56" s="178">
        <v>2</v>
      </c>
      <c r="H56" s="139">
        <v>2</v>
      </c>
      <c r="I56" s="140">
        <f t="shared" si="0"/>
        <v>1</v>
      </c>
      <c r="J56" s="130" t="s">
        <v>581</v>
      </c>
    </row>
    <row r="57" spans="1:10" ht="60.75" thickBot="1" x14ac:dyDescent="0.3">
      <c r="A57" s="130" t="s">
        <v>40</v>
      </c>
      <c r="B57" s="166">
        <v>2</v>
      </c>
      <c r="C57" s="127">
        <v>2</v>
      </c>
      <c r="D57" s="160">
        <v>1</v>
      </c>
      <c r="E57" s="168">
        <f t="shared" si="10"/>
        <v>0.5</v>
      </c>
      <c r="F57" s="203" t="s">
        <v>141</v>
      </c>
      <c r="G57" s="178">
        <v>2</v>
      </c>
      <c r="H57" s="139">
        <v>2</v>
      </c>
      <c r="I57" s="140">
        <f t="shared" si="0"/>
        <v>1</v>
      </c>
      <c r="J57" s="130" t="s">
        <v>581</v>
      </c>
    </row>
    <row r="58" spans="1:10" ht="36.75" thickBot="1" x14ac:dyDescent="0.3">
      <c r="A58" s="130" t="s">
        <v>41</v>
      </c>
      <c r="B58" s="166">
        <v>2</v>
      </c>
      <c r="C58" s="127">
        <v>2</v>
      </c>
      <c r="D58" s="160">
        <v>2</v>
      </c>
      <c r="E58" s="168">
        <f t="shared" si="10"/>
        <v>1</v>
      </c>
      <c r="F58" s="220" t="s">
        <v>137</v>
      </c>
      <c r="G58" s="178">
        <v>1</v>
      </c>
      <c r="H58" s="139">
        <v>1</v>
      </c>
      <c r="I58" s="140">
        <f t="shared" si="0"/>
        <v>0.5</v>
      </c>
      <c r="J58" s="130" t="s">
        <v>581</v>
      </c>
    </row>
    <row r="59" spans="1:10" ht="48.75" thickBot="1" x14ac:dyDescent="0.3">
      <c r="A59" s="130" t="s">
        <v>42</v>
      </c>
      <c r="B59" s="166">
        <v>2</v>
      </c>
      <c r="C59" s="127">
        <v>2</v>
      </c>
      <c r="D59" s="160">
        <v>1</v>
      </c>
      <c r="E59" s="168">
        <f t="shared" si="10"/>
        <v>0.5</v>
      </c>
      <c r="F59" s="203" t="s">
        <v>141</v>
      </c>
      <c r="G59" s="178">
        <v>1</v>
      </c>
      <c r="H59" s="139">
        <v>1</v>
      </c>
      <c r="I59" s="140">
        <f t="shared" si="0"/>
        <v>0.5</v>
      </c>
      <c r="J59" s="130"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203" t="s">
        <v>142</v>
      </c>
      <c r="G61" s="178">
        <v>2</v>
      </c>
      <c r="H61" s="139">
        <v>2</v>
      </c>
      <c r="I61" s="140">
        <f t="shared" si="0"/>
        <v>1</v>
      </c>
      <c r="J61" s="130" t="s">
        <v>113</v>
      </c>
    </row>
    <row r="62" spans="1:10" ht="36.75" thickBot="1" x14ac:dyDescent="0.3">
      <c r="A62" s="130" t="s">
        <v>44</v>
      </c>
      <c r="B62" s="166">
        <v>2</v>
      </c>
      <c r="C62" s="138">
        <v>2</v>
      </c>
      <c r="D62" s="160">
        <v>1</v>
      </c>
      <c r="E62" s="168">
        <f t="shared" si="11"/>
        <v>0.5</v>
      </c>
      <c r="F62" s="220" t="s">
        <v>142</v>
      </c>
      <c r="G62" s="178">
        <v>1</v>
      </c>
      <c r="H62" s="139">
        <v>1</v>
      </c>
      <c r="I62" s="140">
        <f t="shared" si="0"/>
        <v>0.5</v>
      </c>
      <c r="J62" s="130" t="s">
        <v>583</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2</v>
      </c>
      <c r="H63" s="148">
        <f>SUM(H64:H65)</f>
        <v>2</v>
      </c>
      <c r="I63" s="150">
        <f t="shared" si="0"/>
        <v>0.5</v>
      </c>
      <c r="J63" s="148" t="str">
        <f>IF(I63&gt;=0.5,"Đạt","Không đạt")</f>
        <v>Đạt</v>
      </c>
    </row>
    <row r="64" spans="1:10" ht="84.75" thickBot="1" x14ac:dyDescent="0.3">
      <c r="A64" s="133" t="s">
        <v>45</v>
      </c>
      <c r="B64" s="166">
        <v>2</v>
      </c>
      <c r="C64" s="138">
        <v>2</v>
      </c>
      <c r="D64" s="160">
        <v>1</v>
      </c>
      <c r="E64" s="168">
        <f t="shared" ref="E64:E65" si="12">(D64/B64)</f>
        <v>0.5</v>
      </c>
      <c r="F64" s="203" t="s">
        <v>130</v>
      </c>
      <c r="G64" s="178">
        <v>1</v>
      </c>
      <c r="H64" s="139">
        <v>1</v>
      </c>
      <c r="I64" s="140">
        <f t="shared" si="0"/>
        <v>0.5</v>
      </c>
      <c r="J64" s="130" t="s">
        <v>113</v>
      </c>
    </row>
    <row r="65" spans="1:10" ht="108.75" thickBot="1" x14ac:dyDescent="0.3">
      <c r="A65" s="133" t="s">
        <v>46</v>
      </c>
      <c r="B65" s="166">
        <v>2</v>
      </c>
      <c r="C65" s="138">
        <v>2</v>
      </c>
      <c r="D65" s="160">
        <v>2</v>
      </c>
      <c r="E65" s="168">
        <f t="shared" si="12"/>
        <v>1</v>
      </c>
      <c r="F65" s="220" t="s">
        <v>143</v>
      </c>
      <c r="G65" s="178">
        <v>1</v>
      </c>
      <c r="H65" s="139">
        <v>1</v>
      </c>
      <c r="I65" s="140">
        <f t="shared" si="0"/>
        <v>0.5</v>
      </c>
      <c r="J65" s="257" t="s">
        <v>692</v>
      </c>
    </row>
    <row r="66" spans="1:10" s="141" customFormat="1" ht="63.75" thickBot="1" x14ac:dyDescent="0.3">
      <c r="A66" s="153" t="s">
        <v>47</v>
      </c>
      <c r="B66" s="145">
        <f>SUM(B67,B72,B75)</f>
        <v>16</v>
      </c>
      <c r="C66" s="145">
        <f>SUM(C67,C72,C75)</f>
        <v>16</v>
      </c>
      <c r="D66" s="145">
        <f>SUM(D67,D72,D75)</f>
        <v>11</v>
      </c>
      <c r="E66" s="146">
        <f>(D66/B66)</f>
        <v>0.6875</v>
      </c>
      <c r="F66" s="164" t="str">
        <f>IF(E66&gt;=0.5,"Đạt","Không đạt")</f>
        <v>Đạt</v>
      </c>
      <c r="G66" s="145">
        <f>SUM(G67,G72,G75)</f>
        <v>5</v>
      </c>
      <c r="H66" s="145">
        <f>SUM(H67,H72,H75)</f>
        <v>5</v>
      </c>
      <c r="I66" s="146">
        <f t="shared" si="0"/>
        <v>0.3125</v>
      </c>
      <c r="J66" s="164" t="str">
        <f>IF(I66&gt;=0.5,"Đạt","Không đạt")</f>
        <v>Không đạt</v>
      </c>
    </row>
    <row r="67" spans="1:10" s="141" customFormat="1" ht="32.25" thickBot="1" x14ac:dyDescent="0.3">
      <c r="A67" s="152" t="s">
        <v>48</v>
      </c>
      <c r="B67" s="148">
        <f>SUM(B68:B71)</f>
        <v>8</v>
      </c>
      <c r="C67" s="148">
        <f>SUM(C68:C71)</f>
        <v>8</v>
      </c>
      <c r="D67" s="148">
        <f>SUM(D68:D71)</f>
        <v>7</v>
      </c>
      <c r="E67" s="149">
        <f>(D67/B67)</f>
        <v>0.875</v>
      </c>
      <c r="F67" s="148" t="str">
        <f>IF(E67&gt;=0.5,"Đạt","Không đạt")</f>
        <v>Đạt</v>
      </c>
      <c r="G67" s="148">
        <f>SUM(G68:G71)</f>
        <v>4</v>
      </c>
      <c r="H67" s="148">
        <f>SUM(H68:H71)</f>
        <v>4</v>
      </c>
      <c r="I67" s="150">
        <f t="shared" si="0"/>
        <v>0.5</v>
      </c>
      <c r="J67" s="148" t="str">
        <f>IF(I67&gt;=0.5,"Đạt","Không đạt")</f>
        <v>Đạt</v>
      </c>
    </row>
    <row r="68" spans="1:10" ht="72.75" thickBot="1" x14ac:dyDescent="0.3">
      <c r="A68" s="133" t="s">
        <v>49</v>
      </c>
      <c r="B68" s="166">
        <v>2</v>
      </c>
      <c r="C68" s="138">
        <v>2</v>
      </c>
      <c r="D68" s="160">
        <v>2</v>
      </c>
      <c r="E68" s="168">
        <f t="shared" ref="E68:E71" si="13">(D68/B68)</f>
        <v>1</v>
      </c>
      <c r="F68" s="220" t="s">
        <v>130</v>
      </c>
      <c r="G68" s="178">
        <v>2</v>
      </c>
      <c r="H68" s="139">
        <v>2</v>
      </c>
      <c r="I68" s="140">
        <f t="shared" si="0"/>
        <v>1</v>
      </c>
      <c r="J68" s="130" t="s">
        <v>585</v>
      </c>
    </row>
    <row r="69" spans="1:10" ht="24.75" thickBot="1" x14ac:dyDescent="0.3">
      <c r="A69" s="133" t="s">
        <v>50</v>
      </c>
      <c r="B69" s="166">
        <v>2</v>
      </c>
      <c r="C69" s="138">
        <v>2</v>
      </c>
      <c r="D69" s="160">
        <v>2</v>
      </c>
      <c r="E69" s="168">
        <f t="shared" si="13"/>
        <v>1</v>
      </c>
      <c r="F69" s="189" t="s">
        <v>144</v>
      </c>
      <c r="G69" s="178">
        <v>0</v>
      </c>
      <c r="H69" s="139">
        <v>0</v>
      </c>
      <c r="I69" s="140">
        <f t="shared" si="0"/>
        <v>0</v>
      </c>
      <c r="J69" s="258" t="s">
        <v>693</v>
      </c>
    </row>
    <row r="70" spans="1:10" ht="48.75" thickBot="1" x14ac:dyDescent="0.3">
      <c r="A70" s="133" t="s">
        <v>51</v>
      </c>
      <c r="B70" s="166">
        <v>2</v>
      </c>
      <c r="C70" s="138">
        <v>2</v>
      </c>
      <c r="D70" s="160">
        <v>2</v>
      </c>
      <c r="E70" s="168">
        <f t="shared" si="13"/>
        <v>1</v>
      </c>
      <c r="F70" s="203" t="s">
        <v>130</v>
      </c>
      <c r="G70" s="178">
        <v>2</v>
      </c>
      <c r="H70" s="139">
        <v>2</v>
      </c>
      <c r="I70" s="140">
        <f t="shared" si="0"/>
        <v>1</v>
      </c>
      <c r="J70" s="130" t="s">
        <v>640</v>
      </c>
    </row>
    <row r="71" spans="1:10" ht="72.75" thickBot="1" x14ac:dyDescent="0.3">
      <c r="A71" s="133" t="s">
        <v>52</v>
      </c>
      <c r="B71" s="166">
        <v>2</v>
      </c>
      <c r="C71" s="138">
        <v>2</v>
      </c>
      <c r="D71" s="160">
        <v>1</v>
      </c>
      <c r="E71" s="168">
        <f t="shared" si="13"/>
        <v>0.5</v>
      </c>
      <c r="F71" s="220"/>
      <c r="G71" s="178">
        <v>0</v>
      </c>
      <c r="H71" s="139">
        <v>0</v>
      </c>
      <c r="I71" s="140">
        <f t="shared" si="0"/>
        <v>0</v>
      </c>
      <c r="J71" s="258" t="s">
        <v>694</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2</v>
      </c>
      <c r="E73" s="168">
        <f t="shared" ref="E73:E74" si="14">(D73/B73)</f>
        <v>1</v>
      </c>
      <c r="F73" s="203" t="s">
        <v>140</v>
      </c>
      <c r="G73" s="178">
        <v>0</v>
      </c>
      <c r="H73" s="139">
        <v>0</v>
      </c>
      <c r="I73" s="140">
        <f t="shared" si="0"/>
        <v>0</v>
      </c>
      <c r="J73" s="258" t="s">
        <v>641</v>
      </c>
    </row>
    <row r="74" spans="1:10" ht="36.75" thickBot="1" x14ac:dyDescent="0.3">
      <c r="A74" s="133" t="s">
        <v>54</v>
      </c>
      <c r="B74" s="166">
        <v>2</v>
      </c>
      <c r="C74" s="138">
        <v>2</v>
      </c>
      <c r="D74" s="160">
        <v>0</v>
      </c>
      <c r="E74" s="168">
        <f t="shared" si="14"/>
        <v>0</v>
      </c>
      <c r="F74" s="220"/>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2</v>
      </c>
      <c r="E76" s="168">
        <f t="shared" ref="E76:E77" si="15">(D76/B76)</f>
        <v>1</v>
      </c>
      <c r="F76" s="220" t="s">
        <v>146</v>
      </c>
      <c r="G76" s="178">
        <v>1</v>
      </c>
      <c r="H76" s="139">
        <v>1</v>
      </c>
      <c r="I76" s="140">
        <f t="shared" si="0"/>
        <v>0.5</v>
      </c>
      <c r="J76" s="130" t="s">
        <v>212</v>
      </c>
    </row>
    <row r="77" spans="1:10" ht="36.75" thickBot="1" x14ac:dyDescent="0.3">
      <c r="A77" s="133" t="s">
        <v>56</v>
      </c>
      <c r="B77" s="166">
        <v>2</v>
      </c>
      <c r="C77" s="138">
        <v>2</v>
      </c>
      <c r="D77" s="160">
        <v>0</v>
      </c>
      <c r="E77" s="168">
        <f t="shared" si="15"/>
        <v>0</v>
      </c>
      <c r="F77" s="189"/>
      <c r="G77" s="178">
        <v>0</v>
      </c>
      <c r="H77" s="139">
        <v>0</v>
      </c>
      <c r="I77" s="140">
        <f t="shared" si="0"/>
        <v>0</v>
      </c>
      <c r="J77" s="258" t="s">
        <v>591</v>
      </c>
    </row>
    <row r="78" spans="1:10" ht="16.5" thickBot="1" x14ac:dyDescent="0.3">
      <c r="A78" s="134" t="s">
        <v>57</v>
      </c>
      <c r="B78" s="165">
        <f>SUM(B16,B30,B66)</f>
        <v>88</v>
      </c>
      <c r="C78" s="129">
        <f>SUM(C16,C30,C66)</f>
        <v>88</v>
      </c>
      <c r="D78" s="136">
        <f>SUM(D16,D30,D66)</f>
        <v>74</v>
      </c>
      <c r="E78" s="176">
        <f>(D78/B78)</f>
        <v>0.84090909090909094</v>
      </c>
      <c r="F78" s="127"/>
      <c r="G78" s="177">
        <f>SUM(G16,G30,G66)</f>
        <v>63</v>
      </c>
      <c r="H78" s="136">
        <f>SUM(H16,H30,H66)</f>
        <v>63</v>
      </c>
      <c r="I78" s="176">
        <f t="shared" si="0"/>
        <v>0.71590909090909094</v>
      </c>
      <c r="J78" s="127"/>
    </row>
    <row r="79" spans="1:10" ht="16.5" thickBot="1" x14ac:dyDescent="0.3">
      <c r="A79" s="134" t="s">
        <v>58</v>
      </c>
      <c r="B79" s="165">
        <v>100</v>
      </c>
      <c r="C79" s="129">
        <f>(C78*B79)/B78</f>
        <v>100</v>
      </c>
      <c r="D79" s="137">
        <f>(D78*B79)/B78</f>
        <v>84.090909090909093</v>
      </c>
      <c r="E79" s="176">
        <f>(D79/B79)</f>
        <v>0.84090909090909094</v>
      </c>
      <c r="F79" s="127"/>
      <c r="G79" s="179">
        <f>(G78/B78)*100</f>
        <v>71.590909090909093</v>
      </c>
      <c r="H79" s="137">
        <f>(H78*B79)/B78</f>
        <v>71.590909090909093</v>
      </c>
      <c r="I79" s="176">
        <f t="shared" si="0"/>
        <v>0.71590909090909094</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292</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B6893CB7-5A14-449C-9209-B390F31A366D}"/>
    <hyperlink ref="A28" r:id="rId2" display="https://thuvienphapluat.vn/phap-luat/tim-van-ban.aspx?keyword=03/2014/TT-BTTTT&amp;area=2&amp;type=0&amp;match=False&amp;vc=True&amp;lan=1" xr:uid="{92DD2AC6-3F9A-44FD-926A-A591CDB7212E}"/>
  </hyperlinks>
  <pageMargins left="0.7" right="0.7" top="0.75" bottom="0.75" header="0.3" footer="0.3"/>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D9256-3168-4FAA-BEBC-32E91DED338A}">
  <sheetPr codeName="Sheet20"/>
  <dimension ref="A6:M89"/>
  <sheetViews>
    <sheetView workbookViewId="0">
      <selection activeCell="A9" sqref="A9:J9"/>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934</v>
      </c>
      <c r="B8" s="388"/>
      <c r="C8" s="388"/>
      <c r="D8" s="388"/>
      <c r="E8" s="388"/>
      <c r="F8" s="388"/>
      <c r="G8" s="388"/>
      <c r="H8" s="388"/>
      <c r="I8" s="388"/>
      <c r="J8" s="388"/>
    </row>
    <row r="9" spans="1:13" ht="16.5" x14ac:dyDescent="0.25">
      <c r="A9" s="388" t="s">
        <v>935</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263" t="s">
        <v>82</v>
      </c>
      <c r="B11" s="263"/>
      <c r="C11" s="263"/>
      <c r="D11" s="263"/>
      <c r="E11" s="263"/>
      <c r="F11" s="263"/>
      <c r="G11" s="263"/>
      <c r="H11" s="263"/>
      <c r="I11" s="263"/>
      <c r="J11" s="263"/>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14</v>
      </c>
      <c r="E16" s="146">
        <f>(D16/B16)</f>
        <v>0.7</v>
      </c>
      <c r="F16" s="164" t="str">
        <f>IF(E16&gt;=0.5,"Đạt","Không đạt")</f>
        <v>Đạt</v>
      </c>
      <c r="G16" s="145">
        <f>SUM(G17,G24,G27)</f>
        <v>20</v>
      </c>
      <c r="H16" s="145">
        <f>SUM(H17,H24,H27)</f>
        <v>20</v>
      </c>
      <c r="I16" s="146">
        <f t="shared" ref="I16:I79" si="0">(H16/B16)</f>
        <v>1</v>
      </c>
      <c r="J16" s="164" t="str">
        <f>IF(I16&gt;=0.5,"Đạt","Không đạt")</f>
        <v>Đạt</v>
      </c>
    </row>
    <row r="17" spans="1:10" s="141" customFormat="1" ht="32.25" thickBot="1" x14ac:dyDescent="0.3">
      <c r="A17" s="147" t="s">
        <v>5</v>
      </c>
      <c r="B17" s="148">
        <f>SUM(B18:B23)</f>
        <v>12</v>
      </c>
      <c r="C17" s="148">
        <f>SUM(C18:C23)</f>
        <v>12</v>
      </c>
      <c r="D17" s="148">
        <f>SUM(D18:D23)</f>
        <v>10</v>
      </c>
      <c r="E17" s="149">
        <f>(D17/B17)</f>
        <v>0.83333333333333337</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6</v>
      </c>
      <c r="B18" s="166">
        <v>2</v>
      </c>
      <c r="C18" s="127">
        <v>2</v>
      </c>
      <c r="D18" s="160">
        <v>2</v>
      </c>
      <c r="E18" s="168">
        <f>(D18/B18)</f>
        <v>1</v>
      </c>
      <c r="F18" s="235" t="s">
        <v>917</v>
      </c>
      <c r="G18" s="178">
        <v>2</v>
      </c>
      <c r="H18" s="139">
        <v>2</v>
      </c>
      <c r="I18" s="140">
        <f t="shared" si="0"/>
        <v>1</v>
      </c>
      <c r="J18" s="243" t="s">
        <v>916</v>
      </c>
    </row>
    <row r="19" spans="1:10" ht="96.75" thickBot="1" x14ac:dyDescent="0.3">
      <c r="A19" s="130" t="s">
        <v>7</v>
      </c>
      <c r="B19" s="166">
        <v>2</v>
      </c>
      <c r="C19" s="127">
        <v>2</v>
      </c>
      <c r="D19" s="160">
        <v>2</v>
      </c>
      <c r="E19" s="168">
        <f t="shared" ref="E19:E23" si="1">(D19/B19)</f>
        <v>1</v>
      </c>
      <c r="F19" s="235" t="s">
        <v>383</v>
      </c>
      <c r="G19" s="178">
        <v>2</v>
      </c>
      <c r="H19" s="139">
        <v>2</v>
      </c>
      <c r="I19" s="140">
        <f t="shared" si="0"/>
        <v>1</v>
      </c>
      <c r="J19" s="130" t="s">
        <v>566</v>
      </c>
    </row>
    <row r="20" spans="1:10" ht="96.75" thickBot="1" x14ac:dyDescent="0.3">
      <c r="A20" s="130" t="s">
        <v>8</v>
      </c>
      <c r="B20" s="166">
        <v>2</v>
      </c>
      <c r="C20" s="127">
        <v>2</v>
      </c>
      <c r="D20" s="160">
        <v>2</v>
      </c>
      <c r="E20" s="168">
        <f t="shared" si="1"/>
        <v>1</v>
      </c>
      <c r="F20" s="235" t="s">
        <v>383</v>
      </c>
      <c r="G20" s="178">
        <v>2</v>
      </c>
      <c r="H20" s="139">
        <v>2</v>
      </c>
      <c r="I20" s="140">
        <f t="shared" si="0"/>
        <v>1</v>
      </c>
      <c r="J20" s="130" t="s">
        <v>566</v>
      </c>
    </row>
    <row r="21" spans="1:10" ht="60.75" thickBot="1" x14ac:dyDescent="0.3">
      <c r="A21" s="130" t="s">
        <v>9</v>
      </c>
      <c r="B21" s="166">
        <v>2</v>
      </c>
      <c r="C21" s="127">
        <v>2</v>
      </c>
      <c r="D21" s="160">
        <v>2</v>
      </c>
      <c r="E21" s="168">
        <f t="shared" si="1"/>
        <v>1</v>
      </c>
      <c r="F21" s="235" t="s">
        <v>384</v>
      </c>
      <c r="G21" s="178">
        <v>2</v>
      </c>
      <c r="H21" s="139">
        <v>2</v>
      </c>
      <c r="I21" s="140">
        <f t="shared" si="0"/>
        <v>1</v>
      </c>
      <c r="J21" s="130" t="s">
        <v>567</v>
      </c>
    </row>
    <row r="22" spans="1:10" ht="60.75" thickBot="1" x14ac:dyDescent="0.3">
      <c r="A22" s="130" t="s">
        <v>10</v>
      </c>
      <c r="B22" s="166">
        <v>2</v>
      </c>
      <c r="C22" s="127">
        <v>2</v>
      </c>
      <c r="D22" s="160">
        <v>2</v>
      </c>
      <c r="E22" s="168">
        <f t="shared" si="1"/>
        <v>1</v>
      </c>
      <c r="F22" s="235" t="s">
        <v>385</v>
      </c>
      <c r="G22" s="178">
        <v>2</v>
      </c>
      <c r="H22" s="139">
        <v>2</v>
      </c>
      <c r="I22" s="140">
        <f t="shared" si="0"/>
        <v>1</v>
      </c>
      <c r="J22" s="130" t="s">
        <v>568</v>
      </c>
    </row>
    <row r="23" spans="1:10" ht="48.75" thickBot="1" x14ac:dyDescent="0.3">
      <c r="A23" s="130" t="s">
        <v>11</v>
      </c>
      <c r="B23" s="166">
        <v>2</v>
      </c>
      <c r="C23" s="127">
        <v>2</v>
      </c>
      <c r="D23" s="160"/>
      <c r="E23" s="168">
        <f t="shared" si="1"/>
        <v>0</v>
      </c>
      <c r="F23" s="175"/>
      <c r="G23" s="178">
        <v>2</v>
      </c>
      <c r="H23" s="139">
        <v>2</v>
      </c>
      <c r="I23" s="140">
        <f t="shared" si="0"/>
        <v>1</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130" t="s">
        <v>918</v>
      </c>
      <c r="G25" s="178">
        <v>2</v>
      </c>
      <c r="H25" s="139">
        <v>2</v>
      </c>
      <c r="I25" s="140">
        <f t="shared" si="0"/>
        <v>1</v>
      </c>
      <c r="J25" s="130" t="s">
        <v>918</v>
      </c>
    </row>
    <row r="26" spans="1:10" ht="64.5" thickBot="1" x14ac:dyDescent="0.3">
      <c r="A26" s="128" t="s">
        <v>13</v>
      </c>
      <c r="B26" s="166">
        <v>2</v>
      </c>
      <c r="C26" s="127">
        <v>2</v>
      </c>
      <c r="D26" s="160">
        <v>2</v>
      </c>
      <c r="E26" s="168">
        <f t="shared" si="2"/>
        <v>1</v>
      </c>
      <c r="F26" s="130" t="s">
        <v>918</v>
      </c>
      <c r="G26" s="178">
        <v>2</v>
      </c>
      <c r="H26" s="139">
        <v>2</v>
      </c>
      <c r="I26" s="140">
        <f t="shared" si="0"/>
        <v>1</v>
      </c>
      <c r="J26" s="130" t="s">
        <v>919</v>
      </c>
    </row>
    <row r="27" spans="1:10" s="141" customFormat="1" ht="32.25" thickBot="1" x14ac:dyDescent="0.3">
      <c r="A27" s="147" t="s">
        <v>14</v>
      </c>
      <c r="B27" s="148">
        <f>SUM(B28:B29)</f>
        <v>4</v>
      </c>
      <c r="C27" s="148">
        <f>SUM(C28:C29)</f>
        <v>4</v>
      </c>
      <c r="D27" s="148">
        <f>SUM(D28:D29)</f>
        <v>2</v>
      </c>
      <c r="E27" s="149">
        <f>(D27/B27)</f>
        <v>0.5</v>
      </c>
      <c r="F27" s="148" t="str">
        <f>IF(E27&gt;=0.5,"Đạt","Không đạt")</f>
        <v>Đạt</v>
      </c>
      <c r="G27" s="148">
        <f>SUM(G28:G29)</f>
        <v>4</v>
      </c>
      <c r="H27" s="148">
        <f>SUM(H28:H29)</f>
        <v>4</v>
      </c>
      <c r="I27" s="150">
        <f>(H27/B27)</f>
        <v>1</v>
      </c>
      <c r="J27" s="170" t="str">
        <f>IF(I27&gt;=0.5,"Đạt","Không đạt")</f>
        <v>Đạt</v>
      </c>
    </row>
    <row r="28" spans="1:10" ht="96.75" thickBot="1" x14ac:dyDescent="0.3">
      <c r="A28" s="130" t="s">
        <v>15</v>
      </c>
      <c r="B28" s="166">
        <v>2</v>
      </c>
      <c r="C28" s="127">
        <v>2</v>
      </c>
      <c r="D28" s="160"/>
      <c r="E28" s="168">
        <f t="shared" ref="E28:E29" si="3">(D28/B28)</f>
        <v>0</v>
      </c>
      <c r="F28" s="130" t="s">
        <v>920</v>
      </c>
      <c r="G28" s="178">
        <v>2</v>
      </c>
      <c r="H28" s="139">
        <v>2</v>
      </c>
      <c r="I28" s="140">
        <f t="shared" si="0"/>
        <v>1</v>
      </c>
      <c r="J28" s="130" t="s">
        <v>920</v>
      </c>
    </row>
    <row r="29" spans="1:10" ht="40.5" thickBot="1" x14ac:dyDescent="0.3">
      <c r="A29" s="128" t="s">
        <v>16</v>
      </c>
      <c r="B29" s="166">
        <v>2</v>
      </c>
      <c r="C29" s="127">
        <v>2</v>
      </c>
      <c r="D29" s="160">
        <v>2</v>
      </c>
      <c r="E29" s="168">
        <f t="shared" si="3"/>
        <v>1</v>
      </c>
      <c r="F29" s="130" t="s">
        <v>921</v>
      </c>
      <c r="G29" s="178">
        <v>2</v>
      </c>
      <c r="H29" s="139">
        <v>2</v>
      </c>
      <c r="I29" s="140">
        <f t="shared" si="0"/>
        <v>1</v>
      </c>
      <c r="J29" s="130" t="s">
        <v>921</v>
      </c>
    </row>
    <row r="30" spans="1:10" s="141" customFormat="1" ht="32.25" thickBot="1" x14ac:dyDescent="0.3">
      <c r="A30" s="144" t="s">
        <v>17</v>
      </c>
      <c r="B30" s="145">
        <f>SUM(B31,B34,B41,B46,B49,B52,B55,B60,B63)</f>
        <v>52</v>
      </c>
      <c r="C30" s="145">
        <f>SUM(C31,C34,C41,C46,C49,C52,C55,C60,C63)</f>
        <v>52</v>
      </c>
      <c r="D30" s="145">
        <f>SUM(D31,D34,D41,D46,D49,D52,D55,D60,D63)</f>
        <v>50</v>
      </c>
      <c r="E30" s="146">
        <f>(D30/B30)</f>
        <v>0.96153846153846156</v>
      </c>
      <c r="F30" s="164" t="str">
        <f>IF(E30&gt;=0.5,"Đạt","Không đạt")</f>
        <v>Đạt</v>
      </c>
      <c r="G30" s="145">
        <f>SUM(G31,G34,G41,G46,G49,G52,G55,G60,G63)</f>
        <v>49</v>
      </c>
      <c r="H30" s="145">
        <f>SUM(H31,H34,H41,H46,H49,H52,H55,H60,H63)</f>
        <v>49</v>
      </c>
      <c r="I30" s="146">
        <f t="shared" si="0"/>
        <v>0.94230769230769229</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35" t="s">
        <v>923</v>
      </c>
      <c r="G32" s="178">
        <v>2</v>
      </c>
      <c r="H32" s="139">
        <v>2</v>
      </c>
      <c r="I32" s="140">
        <f t="shared" si="0"/>
        <v>1</v>
      </c>
      <c r="J32" s="235" t="s">
        <v>923</v>
      </c>
    </row>
    <row r="33" spans="1:10" ht="24.75" thickBot="1" x14ac:dyDescent="0.3">
      <c r="A33" s="130" t="s">
        <v>20</v>
      </c>
      <c r="B33" s="166">
        <v>2</v>
      </c>
      <c r="C33" s="127">
        <v>2</v>
      </c>
      <c r="D33" s="160">
        <v>2</v>
      </c>
      <c r="E33" s="168">
        <f t="shared" si="4"/>
        <v>1</v>
      </c>
      <c r="F33" s="255" t="s">
        <v>922</v>
      </c>
      <c r="G33" s="178">
        <v>2</v>
      </c>
      <c r="H33" s="139">
        <v>2</v>
      </c>
      <c r="I33" s="140">
        <f t="shared" si="0"/>
        <v>1</v>
      </c>
      <c r="J33" s="255" t="s">
        <v>922</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12</v>
      </c>
      <c r="H34" s="148">
        <f>SUM(H35:H40)</f>
        <v>12</v>
      </c>
      <c r="I34" s="150">
        <f t="shared" si="0"/>
        <v>1</v>
      </c>
      <c r="J34" s="172" t="str">
        <f>IF(I34&gt;=0.5,"Đạt","Không đạt")</f>
        <v>Đạt</v>
      </c>
    </row>
    <row r="35" spans="1:10" ht="51.75" thickBot="1" x14ac:dyDescent="0.3">
      <c r="A35" s="132" t="s">
        <v>22</v>
      </c>
      <c r="B35" s="166">
        <v>2</v>
      </c>
      <c r="C35" s="127">
        <v>2</v>
      </c>
      <c r="D35" s="160">
        <v>2</v>
      </c>
      <c r="E35" s="168">
        <f t="shared" ref="E35:E40" si="5">(D35/B35)</f>
        <v>1</v>
      </c>
      <c r="F35" s="130" t="s">
        <v>177</v>
      </c>
      <c r="G35" s="178">
        <v>2</v>
      </c>
      <c r="H35" s="139">
        <v>2</v>
      </c>
      <c r="I35" s="140">
        <f t="shared" si="0"/>
        <v>1</v>
      </c>
      <c r="J35" s="130" t="s">
        <v>95</v>
      </c>
    </row>
    <row r="36" spans="1:10" ht="36.75" thickBot="1" x14ac:dyDescent="0.3">
      <c r="A36" s="130" t="s">
        <v>23</v>
      </c>
      <c r="B36" s="166">
        <v>2</v>
      </c>
      <c r="C36" s="127">
        <v>2</v>
      </c>
      <c r="D36" s="160">
        <v>2</v>
      </c>
      <c r="E36" s="168">
        <f t="shared" si="5"/>
        <v>1</v>
      </c>
      <c r="F36" s="130" t="s">
        <v>178</v>
      </c>
      <c r="G36" s="178">
        <v>2</v>
      </c>
      <c r="H36" s="139">
        <v>2</v>
      </c>
      <c r="I36" s="140">
        <f t="shared" si="0"/>
        <v>1</v>
      </c>
      <c r="J36" s="130" t="s">
        <v>96</v>
      </c>
    </row>
    <row r="37" spans="1:10" ht="48.75" thickBot="1" x14ac:dyDescent="0.3">
      <c r="A37" s="130" t="s">
        <v>24</v>
      </c>
      <c r="B37" s="166">
        <v>2</v>
      </c>
      <c r="C37" s="127">
        <v>2</v>
      </c>
      <c r="D37" s="160">
        <v>2</v>
      </c>
      <c r="E37" s="168">
        <f t="shared" si="5"/>
        <v>1</v>
      </c>
      <c r="F37" s="130" t="s">
        <v>179</v>
      </c>
      <c r="G37" s="178">
        <v>2</v>
      </c>
      <c r="H37" s="139">
        <v>2</v>
      </c>
      <c r="I37" s="140">
        <f t="shared" si="0"/>
        <v>1</v>
      </c>
      <c r="J37" s="130" t="s">
        <v>155</v>
      </c>
    </row>
    <row r="38" spans="1:10" ht="36.75" thickBot="1" x14ac:dyDescent="0.3">
      <c r="A38" s="130" t="s">
        <v>25</v>
      </c>
      <c r="B38" s="166">
        <v>2</v>
      </c>
      <c r="C38" s="127">
        <v>2</v>
      </c>
      <c r="D38" s="160">
        <v>2</v>
      </c>
      <c r="E38" s="168">
        <f t="shared" si="5"/>
        <v>1</v>
      </c>
      <c r="F38" s="130" t="s">
        <v>180</v>
      </c>
      <c r="G38" s="178">
        <v>2</v>
      </c>
      <c r="H38" s="139">
        <v>2</v>
      </c>
      <c r="I38" s="140">
        <f t="shared" si="0"/>
        <v>1</v>
      </c>
      <c r="J38" s="130" t="s">
        <v>500</v>
      </c>
    </row>
    <row r="39" spans="1:10" ht="24.75" thickBot="1" x14ac:dyDescent="0.3">
      <c r="A39" s="130" t="s">
        <v>26</v>
      </c>
      <c r="B39" s="166">
        <v>2</v>
      </c>
      <c r="C39" s="127">
        <v>2</v>
      </c>
      <c r="D39" s="160">
        <v>2</v>
      </c>
      <c r="E39" s="168">
        <f t="shared" si="5"/>
        <v>1</v>
      </c>
      <c r="F39" s="130" t="s">
        <v>181</v>
      </c>
      <c r="G39" s="178">
        <v>2</v>
      </c>
      <c r="H39" s="139">
        <v>2</v>
      </c>
      <c r="I39" s="140">
        <f t="shared" si="0"/>
        <v>1</v>
      </c>
      <c r="J39" s="130" t="s">
        <v>646</v>
      </c>
    </row>
    <row r="40" spans="1:10" ht="60.75" thickBot="1" x14ac:dyDescent="0.3">
      <c r="A40" s="130" t="s">
        <v>27</v>
      </c>
      <c r="B40" s="166">
        <v>2</v>
      </c>
      <c r="C40" s="127">
        <v>2</v>
      </c>
      <c r="D40" s="160">
        <v>2</v>
      </c>
      <c r="E40" s="168">
        <f t="shared" si="5"/>
        <v>1</v>
      </c>
      <c r="F40" s="130" t="s">
        <v>924</v>
      </c>
      <c r="G40" s="178">
        <v>2</v>
      </c>
      <c r="H40" s="139">
        <v>2</v>
      </c>
      <c r="I40" s="140">
        <f t="shared" si="0"/>
        <v>1</v>
      </c>
      <c r="J40" s="130" t="s">
        <v>925</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30" t="s">
        <v>182</v>
      </c>
      <c r="G42" s="178">
        <v>2</v>
      </c>
      <c r="H42" s="139">
        <v>2</v>
      </c>
      <c r="I42" s="140">
        <f t="shared" si="0"/>
        <v>1</v>
      </c>
      <c r="J42" s="130" t="s">
        <v>547</v>
      </c>
    </row>
    <row r="43" spans="1:10" ht="36.75" thickBot="1" x14ac:dyDescent="0.3">
      <c r="A43" s="130" t="s">
        <v>30</v>
      </c>
      <c r="B43" s="166">
        <v>2</v>
      </c>
      <c r="C43" s="127">
        <v>2</v>
      </c>
      <c r="D43" s="160">
        <v>2</v>
      </c>
      <c r="E43" s="168">
        <f t="shared" si="6"/>
        <v>1</v>
      </c>
      <c r="F43" s="130" t="s">
        <v>207</v>
      </c>
      <c r="G43" s="178">
        <v>2</v>
      </c>
      <c r="H43" s="139">
        <v>2</v>
      </c>
      <c r="I43" s="140">
        <f t="shared" si="0"/>
        <v>1</v>
      </c>
      <c r="J43" s="130" t="s">
        <v>102</v>
      </c>
    </row>
    <row r="44" spans="1:10" ht="48.75" thickBot="1" x14ac:dyDescent="0.3">
      <c r="A44" s="130" t="s">
        <v>31</v>
      </c>
      <c r="B44" s="166">
        <v>2</v>
      </c>
      <c r="C44" s="127">
        <v>2</v>
      </c>
      <c r="D44" s="160">
        <v>2</v>
      </c>
      <c r="E44" s="168">
        <f t="shared" si="6"/>
        <v>1</v>
      </c>
      <c r="F44" s="130" t="s">
        <v>160</v>
      </c>
      <c r="G44" s="178">
        <v>2</v>
      </c>
      <c r="H44" s="139">
        <v>2</v>
      </c>
      <c r="I44" s="140">
        <f t="shared" si="0"/>
        <v>1</v>
      </c>
      <c r="J44" s="130" t="s">
        <v>103</v>
      </c>
    </row>
    <row r="45" spans="1:10" ht="48.75" thickBot="1" x14ac:dyDescent="0.3">
      <c r="A45" s="130" t="s">
        <v>32</v>
      </c>
      <c r="B45" s="166">
        <v>2</v>
      </c>
      <c r="C45" s="127">
        <v>2</v>
      </c>
      <c r="D45" s="160">
        <v>2</v>
      </c>
      <c r="E45" s="168">
        <f t="shared" si="6"/>
        <v>1</v>
      </c>
      <c r="F45" s="130" t="s">
        <v>160</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30" t="s">
        <v>161</v>
      </c>
      <c r="G47" s="178">
        <v>2</v>
      </c>
      <c r="H47" s="139">
        <v>2</v>
      </c>
      <c r="I47" s="140">
        <f t="shared" si="0"/>
        <v>1</v>
      </c>
      <c r="J47" s="244" t="s">
        <v>549</v>
      </c>
    </row>
    <row r="48" spans="1:10" ht="60.75" thickBot="1" x14ac:dyDescent="0.3">
      <c r="A48" s="130" t="s">
        <v>34</v>
      </c>
      <c r="B48" s="166">
        <v>2</v>
      </c>
      <c r="C48" s="127">
        <v>2</v>
      </c>
      <c r="D48" s="160">
        <v>2</v>
      </c>
      <c r="E48" s="168">
        <f t="shared" si="7"/>
        <v>1</v>
      </c>
      <c r="F48" s="130" t="s">
        <v>161</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35" t="s">
        <v>393</v>
      </c>
      <c r="G50" s="178">
        <v>2</v>
      </c>
      <c r="H50" s="139">
        <v>2</v>
      </c>
      <c r="I50" s="140">
        <f t="shared" si="0"/>
        <v>1</v>
      </c>
      <c r="J50" s="130" t="s">
        <v>162</v>
      </c>
    </row>
    <row r="51" spans="1:10" ht="28.5" thickBot="1" x14ac:dyDescent="0.3">
      <c r="A51" s="128" t="s">
        <v>36</v>
      </c>
      <c r="B51" s="166">
        <v>2</v>
      </c>
      <c r="C51" s="127">
        <v>2</v>
      </c>
      <c r="D51" s="160">
        <v>2</v>
      </c>
      <c r="E51" s="168">
        <f t="shared" si="8"/>
        <v>1</v>
      </c>
      <c r="F51" s="235" t="s">
        <v>106</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4</v>
      </c>
      <c r="H52" s="148">
        <f>SUM(H53:H54)</f>
        <v>4</v>
      </c>
      <c r="I52" s="150">
        <f t="shared" si="0"/>
        <v>1</v>
      </c>
      <c r="J52" s="172" t="str">
        <f>IF(I52&gt;=0.5,"Đạt","Không đạt")</f>
        <v>Đạt</v>
      </c>
    </row>
    <row r="53" spans="1:10" ht="48.75" thickBot="1" x14ac:dyDescent="0.3">
      <c r="A53" s="130" t="s">
        <v>37</v>
      </c>
      <c r="B53" s="166">
        <v>2</v>
      </c>
      <c r="C53" s="127">
        <v>2</v>
      </c>
      <c r="D53" s="160">
        <v>2</v>
      </c>
      <c r="E53" s="168">
        <f t="shared" ref="E53:E54" si="9">(D53/B53)</f>
        <v>1</v>
      </c>
      <c r="F53" s="130" t="s">
        <v>107</v>
      </c>
      <c r="G53" s="178">
        <v>2</v>
      </c>
      <c r="H53" s="139">
        <v>2</v>
      </c>
      <c r="I53" s="140">
        <f t="shared" si="0"/>
        <v>1</v>
      </c>
      <c r="J53" s="130" t="s">
        <v>621</v>
      </c>
    </row>
    <row r="54" spans="1:10" ht="60.75" thickBot="1" x14ac:dyDescent="0.3">
      <c r="A54" s="130" t="s">
        <v>38</v>
      </c>
      <c r="B54" s="166">
        <v>2</v>
      </c>
      <c r="C54" s="127">
        <v>2</v>
      </c>
      <c r="D54" s="160">
        <v>2</v>
      </c>
      <c r="E54" s="168">
        <f t="shared" si="9"/>
        <v>1</v>
      </c>
      <c r="F54" s="130" t="s">
        <v>107</v>
      </c>
      <c r="G54" s="178">
        <v>2</v>
      </c>
      <c r="H54" s="139">
        <v>2</v>
      </c>
      <c r="I54" s="140">
        <f t="shared" si="0"/>
        <v>1</v>
      </c>
      <c r="J54" s="130" t="s">
        <v>621</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8</v>
      </c>
      <c r="H55" s="148">
        <f>SUM(H56:H59)</f>
        <v>8</v>
      </c>
      <c r="I55" s="150">
        <f t="shared" si="0"/>
        <v>1</v>
      </c>
      <c r="J55" s="172" t="str">
        <f>IF(I55&gt;=0.5,"Đạt","Không đạt")</f>
        <v>Đạt</v>
      </c>
    </row>
    <row r="56" spans="1:10" ht="48.75" thickBot="1" x14ac:dyDescent="0.3">
      <c r="A56" s="130" t="s">
        <v>39</v>
      </c>
      <c r="B56" s="166">
        <v>2</v>
      </c>
      <c r="C56" s="127">
        <v>2</v>
      </c>
      <c r="D56" s="160">
        <v>2</v>
      </c>
      <c r="E56" s="168">
        <f t="shared" ref="E56:E59" si="10">(D56/B56)</f>
        <v>1</v>
      </c>
      <c r="F56" s="130" t="s">
        <v>164</v>
      </c>
      <c r="G56" s="178">
        <v>2</v>
      </c>
      <c r="H56" s="139">
        <v>2</v>
      </c>
      <c r="I56" s="140">
        <f t="shared" si="0"/>
        <v>1</v>
      </c>
      <c r="J56" s="130" t="s">
        <v>109</v>
      </c>
    </row>
    <row r="57" spans="1:10" ht="60.75" thickBot="1" x14ac:dyDescent="0.3">
      <c r="A57" s="130" t="s">
        <v>40</v>
      </c>
      <c r="B57" s="166">
        <v>2</v>
      </c>
      <c r="C57" s="127">
        <v>2</v>
      </c>
      <c r="D57" s="160">
        <v>2</v>
      </c>
      <c r="E57" s="168">
        <f t="shared" si="10"/>
        <v>1</v>
      </c>
      <c r="F57" s="130" t="s">
        <v>164</v>
      </c>
      <c r="G57" s="178">
        <v>2</v>
      </c>
      <c r="H57" s="139">
        <v>2</v>
      </c>
      <c r="I57" s="140">
        <f t="shared" si="0"/>
        <v>1</v>
      </c>
      <c r="J57" s="130" t="s">
        <v>622</v>
      </c>
    </row>
    <row r="58" spans="1:10" ht="60.75" thickBot="1" x14ac:dyDescent="0.3">
      <c r="A58" s="130" t="s">
        <v>41</v>
      </c>
      <c r="B58" s="166">
        <v>2</v>
      </c>
      <c r="C58" s="127">
        <v>2</v>
      </c>
      <c r="D58" s="160">
        <v>2</v>
      </c>
      <c r="E58" s="168">
        <f t="shared" si="10"/>
        <v>1</v>
      </c>
      <c r="F58" s="130" t="s">
        <v>164</v>
      </c>
      <c r="G58" s="178">
        <v>2</v>
      </c>
      <c r="H58" s="139">
        <v>2</v>
      </c>
      <c r="I58" s="140">
        <f t="shared" si="0"/>
        <v>1</v>
      </c>
      <c r="J58" s="130" t="s">
        <v>623</v>
      </c>
    </row>
    <row r="59" spans="1:10" ht="48.75" thickBot="1" x14ac:dyDescent="0.3">
      <c r="A59" s="130" t="s">
        <v>42</v>
      </c>
      <c r="B59" s="166">
        <v>2</v>
      </c>
      <c r="C59" s="127">
        <v>2</v>
      </c>
      <c r="D59" s="160">
        <v>2</v>
      </c>
      <c r="E59" s="168">
        <f t="shared" si="10"/>
        <v>1</v>
      </c>
      <c r="F59" s="130" t="s">
        <v>926</v>
      </c>
      <c r="G59" s="178">
        <v>2</v>
      </c>
      <c r="H59" s="139">
        <v>2</v>
      </c>
      <c r="I59" s="140">
        <f t="shared" si="0"/>
        <v>1</v>
      </c>
      <c r="J59" s="130" t="s">
        <v>730</v>
      </c>
    </row>
    <row r="60" spans="1:10" s="141" customFormat="1" ht="57.75" customHeight="1" thickBot="1" x14ac:dyDescent="0.3">
      <c r="A60" s="147" t="s">
        <v>69</v>
      </c>
      <c r="B60" s="148">
        <f>SUM(B61:B62)</f>
        <v>4</v>
      </c>
      <c r="C60" s="148">
        <f>SUM(C61:C62)</f>
        <v>4</v>
      </c>
      <c r="D60" s="236">
        <f>SUM(D61:D62)</f>
        <v>4</v>
      </c>
      <c r="E60" s="149">
        <f>(D60/B60)</f>
        <v>1</v>
      </c>
      <c r="F60" s="148" t="str">
        <f>IF(E60&gt;=0.5,"Đạt","Không đạt")</f>
        <v>Đạt</v>
      </c>
      <c r="G60" s="148">
        <f>SUM(G61:G62)</f>
        <v>4</v>
      </c>
      <c r="H60" s="148">
        <f>SUM(H61:H62)</f>
        <v>4</v>
      </c>
      <c r="I60" s="150">
        <f t="shared" si="0"/>
        <v>1</v>
      </c>
      <c r="J60" s="148" t="str">
        <f>IF(I60&gt;=0.5,"Đạt","Không đạt")</f>
        <v>Đạt</v>
      </c>
    </row>
    <row r="61" spans="1:10" ht="48.75" thickBot="1" x14ac:dyDescent="0.3">
      <c r="A61" s="130" t="s">
        <v>43</v>
      </c>
      <c r="B61" s="166">
        <v>2</v>
      </c>
      <c r="C61" s="138">
        <v>2</v>
      </c>
      <c r="D61" s="160">
        <v>2</v>
      </c>
      <c r="E61" s="168">
        <f t="shared" ref="E61:E62" si="11">(D61/B61)</f>
        <v>1</v>
      </c>
      <c r="F61" s="130" t="s">
        <v>927</v>
      </c>
      <c r="G61" s="178">
        <v>2</v>
      </c>
      <c r="H61" s="139">
        <v>2</v>
      </c>
      <c r="I61" s="140">
        <f t="shared" si="0"/>
        <v>1</v>
      </c>
      <c r="J61" s="130" t="s">
        <v>113</v>
      </c>
    </row>
    <row r="62" spans="1:10" ht="84.75" thickBot="1" x14ac:dyDescent="0.3">
      <c r="A62" s="130" t="s">
        <v>44</v>
      </c>
      <c r="B62" s="166">
        <v>2</v>
      </c>
      <c r="C62" s="138">
        <v>2</v>
      </c>
      <c r="D62" s="160">
        <v>2</v>
      </c>
      <c r="E62" s="168">
        <f t="shared" si="11"/>
        <v>1</v>
      </c>
      <c r="F62" s="130" t="s">
        <v>166</v>
      </c>
      <c r="G62" s="178">
        <v>2</v>
      </c>
      <c r="H62" s="139">
        <v>2</v>
      </c>
      <c r="I62" s="140">
        <f t="shared" si="0"/>
        <v>1</v>
      </c>
      <c r="J62" s="130" t="s">
        <v>625</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2</v>
      </c>
      <c r="H63" s="148">
        <f>SUM(H64:H65)</f>
        <v>2</v>
      </c>
      <c r="I63" s="150">
        <f t="shared" si="0"/>
        <v>0.5</v>
      </c>
      <c r="J63" s="148" t="str">
        <f>IF(I63&gt;=0.5,"Đạt","Không đạt")</f>
        <v>Đạt</v>
      </c>
    </row>
    <row r="64" spans="1:10" ht="84.75" thickBot="1" x14ac:dyDescent="0.3">
      <c r="A64" s="237" t="s">
        <v>45</v>
      </c>
      <c r="B64" s="166">
        <v>2</v>
      </c>
      <c r="C64" s="138">
        <v>2</v>
      </c>
      <c r="D64" s="160"/>
      <c r="E64" s="168">
        <f t="shared" ref="E64:E65" si="12">(D64/B64)</f>
        <v>0</v>
      </c>
      <c r="F64" s="130" t="s">
        <v>167</v>
      </c>
      <c r="G64" s="178">
        <v>1</v>
      </c>
      <c r="H64" s="139">
        <v>1</v>
      </c>
      <c r="I64" s="140">
        <f t="shared" si="0"/>
        <v>0.5</v>
      </c>
      <c r="J64" s="354" t="s">
        <v>113</v>
      </c>
    </row>
    <row r="65" spans="1:10" ht="108.75" thickBot="1" x14ac:dyDescent="0.3">
      <c r="A65" s="133" t="s">
        <v>46</v>
      </c>
      <c r="B65" s="166">
        <v>2</v>
      </c>
      <c r="C65" s="138">
        <v>2</v>
      </c>
      <c r="D65" s="160">
        <v>2</v>
      </c>
      <c r="E65" s="168">
        <f t="shared" si="12"/>
        <v>1</v>
      </c>
      <c r="F65" s="130" t="s">
        <v>187</v>
      </c>
      <c r="G65" s="178">
        <v>1</v>
      </c>
      <c r="H65" s="139">
        <v>1</v>
      </c>
      <c r="I65" s="140">
        <f t="shared" si="0"/>
        <v>0.5</v>
      </c>
      <c r="J65" s="130" t="s">
        <v>626</v>
      </c>
    </row>
    <row r="66" spans="1:10" s="141" customFormat="1" ht="63.75" thickBot="1" x14ac:dyDescent="0.3">
      <c r="A66" s="153" t="s">
        <v>47</v>
      </c>
      <c r="B66" s="145">
        <f>SUM(B67,B72,B75)</f>
        <v>16</v>
      </c>
      <c r="C66" s="145">
        <f>SUM(C67,C72,C75)</f>
        <v>16</v>
      </c>
      <c r="D66" s="145">
        <f>SUM(D67,D72,D75)</f>
        <v>14</v>
      </c>
      <c r="E66" s="146">
        <f>(D66/B66)</f>
        <v>0.875</v>
      </c>
      <c r="F66" s="164" t="str">
        <f>IF(E66&gt;=0.5,"Đạt","Không đạt")</f>
        <v>Đạt</v>
      </c>
      <c r="G66" s="145">
        <f>SUM(G67,G72,G75)</f>
        <v>13</v>
      </c>
      <c r="H66" s="145">
        <f>SUM(H67,H72,H75)</f>
        <v>13</v>
      </c>
      <c r="I66" s="146">
        <f t="shared" si="0"/>
        <v>0.8125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8</v>
      </c>
      <c r="H67" s="148">
        <f>SUM(H68:H71)</f>
        <v>8</v>
      </c>
      <c r="I67" s="150">
        <f t="shared" si="0"/>
        <v>1</v>
      </c>
      <c r="J67" s="148" t="str">
        <f>IF(I67&gt;=0.5,"Đạt","Không đạt")</f>
        <v>Đạt</v>
      </c>
    </row>
    <row r="68" spans="1:10" ht="72.75" thickBot="1" x14ac:dyDescent="0.3">
      <c r="A68" s="133" t="s">
        <v>49</v>
      </c>
      <c r="B68" s="166">
        <v>2</v>
      </c>
      <c r="C68" s="138">
        <v>2</v>
      </c>
      <c r="D68" s="160">
        <v>2</v>
      </c>
      <c r="E68" s="168">
        <f t="shared" ref="E68:E71" si="13">(D68/B68)</f>
        <v>1</v>
      </c>
      <c r="F68" s="130" t="s">
        <v>168</v>
      </c>
      <c r="G68" s="178">
        <v>2</v>
      </c>
      <c r="H68" s="139">
        <v>2</v>
      </c>
      <c r="I68" s="140">
        <f t="shared" si="0"/>
        <v>1</v>
      </c>
      <c r="J68" s="130" t="s">
        <v>117</v>
      </c>
    </row>
    <row r="69" spans="1:10" ht="16.5" thickBot="1" x14ac:dyDescent="0.3">
      <c r="A69" s="133" t="s">
        <v>50</v>
      </c>
      <c r="B69" s="166">
        <v>2</v>
      </c>
      <c r="C69" s="138">
        <v>2</v>
      </c>
      <c r="D69" s="160">
        <v>2</v>
      </c>
      <c r="E69" s="168">
        <f t="shared" si="13"/>
        <v>1</v>
      </c>
      <c r="F69" s="130" t="s">
        <v>627</v>
      </c>
      <c r="G69" s="178">
        <v>2</v>
      </c>
      <c r="H69" s="139">
        <v>2</v>
      </c>
      <c r="I69" s="140">
        <f t="shared" si="0"/>
        <v>1</v>
      </c>
      <c r="J69" s="130" t="s">
        <v>627</v>
      </c>
    </row>
    <row r="70" spans="1:10" ht="48.75" thickBot="1" x14ac:dyDescent="0.3">
      <c r="A70" s="133" t="s">
        <v>51</v>
      </c>
      <c r="B70" s="166">
        <v>2</v>
      </c>
      <c r="C70" s="138">
        <v>2</v>
      </c>
      <c r="D70" s="160">
        <v>2</v>
      </c>
      <c r="E70" s="168">
        <f t="shared" si="13"/>
        <v>1</v>
      </c>
      <c r="F70" s="130" t="s">
        <v>118</v>
      </c>
      <c r="G70" s="178">
        <v>2</v>
      </c>
      <c r="H70" s="139">
        <v>2</v>
      </c>
      <c r="I70" s="140">
        <f t="shared" si="0"/>
        <v>1</v>
      </c>
      <c r="J70" s="130" t="s">
        <v>628</v>
      </c>
    </row>
    <row r="71" spans="1:10" ht="60.75" customHeight="1" thickBot="1" x14ac:dyDescent="0.3">
      <c r="A71" s="133" t="s">
        <v>52</v>
      </c>
      <c r="B71" s="166">
        <v>2</v>
      </c>
      <c r="C71" s="138">
        <v>2</v>
      </c>
      <c r="D71" s="160">
        <v>2</v>
      </c>
      <c r="E71" s="168">
        <f t="shared" si="13"/>
        <v>1</v>
      </c>
      <c r="F71" s="130" t="s">
        <v>170</v>
      </c>
      <c r="G71" s="178">
        <v>2</v>
      </c>
      <c r="H71" s="139">
        <v>2</v>
      </c>
      <c r="I71" s="140">
        <f t="shared" si="0"/>
        <v>1</v>
      </c>
      <c r="J71" s="130" t="s">
        <v>928</v>
      </c>
    </row>
    <row r="72" spans="1:10" s="141" customFormat="1" ht="48" thickBot="1" x14ac:dyDescent="0.3">
      <c r="A72" s="152" t="s">
        <v>63</v>
      </c>
      <c r="B72" s="148">
        <f>SUM(B73:B74)</f>
        <v>4</v>
      </c>
      <c r="C72" s="148">
        <f>SUM(C73:C74)</f>
        <v>4</v>
      </c>
      <c r="D72" s="148">
        <f>SUM(D73:D74)</f>
        <v>4</v>
      </c>
      <c r="E72" s="149">
        <f>(D72/B72)</f>
        <v>1</v>
      </c>
      <c r="F72" s="148" t="str">
        <f>IF(E72&gt;=0.5,"Đạt","Không đạt")</f>
        <v>Đạt</v>
      </c>
      <c r="G72" s="148">
        <f>SUM(G73:G74)</f>
        <v>4</v>
      </c>
      <c r="H72" s="148">
        <f>SUM(H73:H74)</f>
        <v>4</v>
      </c>
      <c r="I72" s="150">
        <f t="shared" si="0"/>
        <v>1</v>
      </c>
      <c r="J72" s="148" t="str">
        <f>IF(I72&gt;=0.5,"Đạt","Không đạt")</f>
        <v>Đạt</v>
      </c>
    </row>
    <row r="73" spans="1:10" ht="36.75" thickBot="1" x14ac:dyDescent="0.3">
      <c r="A73" s="133" t="s">
        <v>53</v>
      </c>
      <c r="B73" s="166">
        <v>2</v>
      </c>
      <c r="C73" s="138">
        <v>2</v>
      </c>
      <c r="D73" s="160">
        <v>2</v>
      </c>
      <c r="E73" s="168">
        <f t="shared" ref="E73:E74" si="14">(D73/B73)</f>
        <v>1</v>
      </c>
      <c r="F73" s="130" t="s">
        <v>287</v>
      </c>
      <c r="G73" s="178">
        <v>2</v>
      </c>
      <c r="H73" s="139">
        <v>2</v>
      </c>
      <c r="I73" s="140">
        <f t="shared" si="0"/>
        <v>1</v>
      </c>
      <c r="J73" s="130" t="s">
        <v>630</v>
      </c>
    </row>
    <row r="74" spans="1:10" ht="36.75" thickBot="1" x14ac:dyDescent="0.3">
      <c r="A74" s="133" t="s">
        <v>54</v>
      </c>
      <c r="B74" s="166">
        <v>2</v>
      </c>
      <c r="C74" s="138">
        <v>2</v>
      </c>
      <c r="D74" s="160">
        <v>2</v>
      </c>
      <c r="E74" s="168">
        <f t="shared" si="14"/>
        <v>1</v>
      </c>
      <c r="F74" s="130" t="s">
        <v>929</v>
      </c>
      <c r="G74" s="178">
        <v>2</v>
      </c>
      <c r="H74" s="139">
        <v>2</v>
      </c>
      <c r="I74" s="140">
        <f t="shared" si="0"/>
        <v>1</v>
      </c>
      <c r="J74" s="130" t="s">
        <v>930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2</v>
      </c>
      <c r="E76" s="168">
        <f t="shared" ref="E76:E77" si="15">(D76/B76)</f>
        <v>1</v>
      </c>
      <c r="F76" s="130" t="s">
        <v>914</v>
      </c>
      <c r="G76" s="178">
        <v>1</v>
      </c>
      <c r="H76" s="139">
        <v>1</v>
      </c>
      <c r="I76" s="140">
        <f t="shared" si="0"/>
        <v>0.5</v>
      </c>
      <c r="J76" s="354" t="s">
        <v>931</v>
      </c>
    </row>
    <row r="77" spans="1:10" ht="36.75" thickBot="1" x14ac:dyDescent="0.3">
      <c r="A77" s="237" t="s">
        <v>56</v>
      </c>
      <c r="B77" s="166">
        <v>2</v>
      </c>
      <c r="C77" s="138">
        <v>2</v>
      </c>
      <c r="D77" s="160"/>
      <c r="E77" s="168">
        <f t="shared" si="15"/>
        <v>0</v>
      </c>
      <c r="F77" s="130" t="s">
        <v>914</v>
      </c>
      <c r="G77" s="178">
        <v>0</v>
      </c>
      <c r="H77" s="139">
        <v>0</v>
      </c>
      <c r="I77" s="140">
        <f t="shared" si="0"/>
        <v>0</v>
      </c>
      <c r="J77" s="130" t="s">
        <v>932</v>
      </c>
    </row>
    <row r="78" spans="1:10" ht="16.5" thickBot="1" x14ac:dyDescent="0.3">
      <c r="A78" s="134" t="s">
        <v>57</v>
      </c>
      <c r="B78" s="165">
        <f>SUM(B16,B30,B66)</f>
        <v>88</v>
      </c>
      <c r="C78" s="129">
        <f>SUM(C16,C30,C66)</f>
        <v>88</v>
      </c>
      <c r="D78" s="136">
        <f>SUM(D16,D30,D66)</f>
        <v>78</v>
      </c>
      <c r="E78" s="176">
        <f>(D78/B78)</f>
        <v>0.88636363636363635</v>
      </c>
      <c r="F78" s="127"/>
      <c r="G78" s="177">
        <f>SUM(G16,G30,G66)</f>
        <v>82</v>
      </c>
      <c r="H78" s="136">
        <f>SUM(H16,H30,H66)</f>
        <v>82</v>
      </c>
      <c r="I78" s="176">
        <f t="shared" si="0"/>
        <v>0.93181818181818177</v>
      </c>
      <c r="J78" s="127"/>
    </row>
    <row r="79" spans="1:10" ht="16.5" thickBot="1" x14ac:dyDescent="0.3">
      <c r="A79" s="134" t="s">
        <v>58</v>
      </c>
      <c r="B79" s="165">
        <v>100</v>
      </c>
      <c r="C79" s="129">
        <f>(C78*B79)/B78</f>
        <v>100</v>
      </c>
      <c r="D79" s="137">
        <f>(D78*B79)/B78</f>
        <v>88.63636363636364</v>
      </c>
      <c r="E79" s="176">
        <f>(D79/B79)</f>
        <v>0.88636363636363635</v>
      </c>
      <c r="F79" s="127"/>
      <c r="G79" s="179">
        <f>(G78/B78)*100</f>
        <v>93.181818181818173</v>
      </c>
      <c r="H79" s="137">
        <f>(H78*B79)/B78</f>
        <v>93.181818181818187</v>
      </c>
      <c r="I79" s="176">
        <f t="shared" si="0"/>
        <v>0.93181818181818188</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933</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DCEAF630-AD4C-4B2F-8F65-A1134C863E83}"/>
    <hyperlink ref="A28" r:id="rId2" display="https://thuvienphapluat.vn/phap-luat/tim-van-ban.aspx?keyword=03/2014/TT-BTTTT&amp;area=2&amp;type=0&amp;match=False&amp;vc=True&amp;lan=1" xr:uid="{0D5DA585-05AD-48EC-989B-721E48E437D8}"/>
  </hyperlinks>
  <pageMargins left="0.7" right="0.7" top="0.75" bottom="0.75" header="0.3" footer="0.3"/>
  <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D5DE0-4E8E-4198-AF0A-3B1072AA578C}">
  <sheetPr codeName="Sheet21"/>
  <dimension ref="A6:M89"/>
  <sheetViews>
    <sheetView topLeftCell="A69" workbookViewId="0">
      <selection activeCell="M77" sqref="M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293</v>
      </c>
      <c r="B8" s="388"/>
      <c r="C8" s="388"/>
      <c r="D8" s="388"/>
      <c r="E8" s="388"/>
      <c r="F8" s="388"/>
      <c r="G8" s="388"/>
      <c r="H8" s="388"/>
      <c r="I8" s="388"/>
      <c r="J8" s="388"/>
    </row>
    <row r="9" spans="1:13" ht="16.5" x14ac:dyDescent="0.25">
      <c r="A9" s="388" t="s">
        <v>85</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57" t="s">
        <v>82</v>
      </c>
      <c r="B11" s="157"/>
      <c r="C11" s="157"/>
      <c r="D11" s="157"/>
      <c r="E11" s="157"/>
      <c r="F11" s="157"/>
      <c r="G11" s="157"/>
      <c r="H11" s="157"/>
      <c r="I11" s="157"/>
      <c r="J11" s="157"/>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20</v>
      </c>
      <c r="E16" s="146">
        <f>(D16/B16)</f>
        <v>1</v>
      </c>
      <c r="F16" s="164" t="str">
        <f>IF(E16&gt;=0.5,"Đạt","Không đạt")</f>
        <v>Đạt</v>
      </c>
      <c r="G16" s="145">
        <f>SUM(G17,G24,G27)</f>
        <v>17</v>
      </c>
      <c r="H16" s="145">
        <f>SUM(H17,H24,H27)</f>
        <v>17</v>
      </c>
      <c r="I16" s="146">
        <f t="shared" ref="I16:I79" si="0">(H16/B16)</f>
        <v>0.85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11</v>
      </c>
      <c r="H17" s="148">
        <f>SUM(H18:H23)</f>
        <v>11</v>
      </c>
      <c r="I17" s="150">
        <f t="shared" si="0"/>
        <v>0.91666666666666663</v>
      </c>
      <c r="J17" s="148" t="str">
        <f>IF(I17&gt;=0.5,"Đạt","Không đạt")</f>
        <v>Đạt</v>
      </c>
    </row>
    <row r="18" spans="1:10" ht="172.5" customHeight="1" thickBot="1" x14ac:dyDescent="0.3">
      <c r="A18" s="128" t="s">
        <v>6</v>
      </c>
      <c r="B18" s="166">
        <v>2</v>
      </c>
      <c r="C18" s="127">
        <v>2</v>
      </c>
      <c r="D18" s="160">
        <v>2</v>
      </c>
      <c r="E18" s="168">
        <f>(D18/B18)</f>
        <v>1</v>
      </c>
      <c r="F18" s="189" t="s">
        <v>294</v>
      </c>
      <c r="G18" s="178">
        <v>2</v>
      </c>
      <c r="H18" s="139">
        <v>2</v>
      </c>
      <c r="I18" s="140">
        <f t="shared" si="0"/>
        <v>1</v>
      </c>
      <c r="J18" s="243" t="s">
        <v>695</v>
      </c>
    </row>
    <row r="19" spans="1:10" ht="49.5" thickBot="1" x14ac:dyDescent="0.3">
      <c r="A19" s="130" t="s">
        <v>7</v>
      </c>
      <c r="B19" s="166">
        <v>2</v>
      </c>
      <c r="C19" s="127">
        <v>2</v>
      </c>
      <c r="D19" s="160">
        <v>2</v>
      </c>
      <c r="E19" s="168">
        <f t="shared" ref="E19:E23" si="1">(D19/B19)</f>
        <v>1</v>
      </c>
      <c r="F19" s="226" t="s">
        <v>295</v>
      </c>
      <c r="G19" s="178">
        <v>2</v>
      </c>
      <c r="H19" s="139">
        <v>2</v>
      </c>
      <c r="I19" s="140">
        <f t="shared" si="0"/>
        <v>1</v>
      </c>
      <c r="J19" s="130" t="s">
        <v>566</v>
      </c>
    </row>
    <row r="20" spans="1:10" ht="49.5" thickBot="1" x14ac:dyDescent="0.3">
      <c r="A20" s="130" t="s">
        <v>8</v>
      </c>
      <c r="B20" s="166">
        <v>2</v>
      </c>
      <c r="C20" s="127">
        <v>2</v>
      </c>
      <c r="D20" s="160">
        <v>2</v>
      </c>
      <c r="E20" s="168">
        <f t="shared" si="1"/>
        <v>1</v>
      </c>
      <c r="F20" s="225" t="s">
        <v>295</v>
      </c>
      <c r="G20" s="178">
        <v>2</v>
      </c>
      <c r="H20" s="139">
        <v>2</v>
      </c>
      <c r="I20" s="140">
        <f t="shared" si="0"/>
        <v>1</v>
      </c>
      <c r="J20" s="130" t="s">
        <v>566</v>
      </c>
    </row>
    <row r="21" spans="1:10" ht="60.75" thickBot="1" x14ac:dyDescent="0.3">
      <c r="A21" s="130" t="s">
        <v>9</v>
      </c>
      <c r="B21" s="166">
        <v>2</v>
      </c>
      <c r="C21" s="127">
        <v>2</v>
      </c>
      <c r="D21" s="160">
        <v>2</v>
      </c>
      <c r="E21" s="168">
        <f t="shared" si="1"/>
        <v>1</v>
      </c>
      <c r="F21" s="226" t="s">
        <v>295</v>
      </c>
      <c r="G21" s="178">
        <v>2</v>
      </c>
      <c r="H21" s="139">
        <v>2</v>
      </c>
      <c r="I21" s="140">
        <f t="shared" si="0"/>
        <v>1</v>
      </c>
      <c r="J21" s="130" t="s">
        <v>567</v>
      </c>
    </row>
    <row r="22" spans="1:10" ht="49.5" thickBot="1" x14ac:dyDescent="0.3">
      <c r="A22" s="130" t="s">
        <v>10</v>
      </c>
      <c r="B22" s="166">
        <v>2</v>
      </c>
      <c r="C22" s="127">
        <v>2</v>
      </c>
      <c r="D22" s="160">
        <v>2</v>
      </c>
      <c r="E22" s="168">
        <f t="shared" si="1"/>
        <v>1</v>
      </c>
      <c r="F22" s="226" t="s">
        <v>295</v>
      </c>
      <c r="G22" s="178">
        <v>2</v>
      </c>
      <c r="H22" s="139">
        <v>2</v>
      </c>
      <c r="I22" s="140">
        <f t="shared" si="0"/>
        <v>1</v>
      </c>
      <c r="J22" s="130" t="s">
        <v>568</v>
      </c>
    </row>
    <row r="23" spans="1:10" ht="49.5" thickBot="1" x14ac:dyDescent="0.3">
      <c r="A23" s="130" t="s">
        <v>11</v>
      </c>
      <c r="B23" s="166">
        <v>2</v>
      </c>
      <c r="C23" s="127">
        <v>2</v>
      </c>
      <c r="D23" s="160">
        <v>2</v>
      </c>
      <c r="E23" s="168">
        <f t="shared" si="1"/>
        <v>1</v>
      </c>
      <c r="F23" s="223" t="s">
        <v>295</v>
      </c>
      <c r="G23" s="178">
        <v>1</v>
      </c>
      <c r="H23" s="139">
        <v>1</v>
      </c>
      <c r="I23" s="140">
        <f t="shared" si="0"/>
        <v>0.5</v>
      </c>
      <c r="J23" s="130" t="s">
        <v>569</v>
      </c>
    </row>
    <row r="24" spans="1:10" s="141" customFormat="1" ht="32.25" thickBot="1" x14ac:dyDescent="0.3">
      <c r="A24" s="147" t="s">
        <v>12</v>
      </c>
      <c r="B24" s="148">
        <f>SUM(B25:B26)</f>
        <v>4</v>
      </c>
      <c r="C24" s="148">
        <f>SUM(C25:C26)</f>
        <v>4</v>
      </c>
      <c r="D24" s="148">
        <f>SUM(D25:D26)</f>
        <v>4</v>
      </c>
      <c r="E24" s="149">
        <f>(D24/B24)</f>
        <v>1</v>
      </c>
      <c r="F24" s="148" t="str">
        <f>IF(E24&gt;=0.5,"Đạt","Không đạt")</f>
        <v>Đạt</v>
      </c>
      <c r="G24" s="148">
        <f>SUM(G25:G26)</f>
        <v>2</v>
      </c>
      <c r="H24" s="148">
        <f>SUM(H25:H26)</f>
        <v>2</v>
      </c>
      <c r="I24" s="150">
        <f>(H24/B24)</f>
        <v>0.5</v>
      </c>
      <c r="J24" s="169" t="str">
        <f>IF(I24&gt;=0.5,"Đạt","Không đạt")</f>
        <v>Đạt</v>
      </c>
    </row>
    <row r="25" spans="1:10" ht="264.75" thickBot="1" x14ac:dyDescent="0.3">
      <c r="A25" s="130" t="s">
        <v>70</v>
      </c>
      <c r="B25" s="167">
        <v>2</v>
      </c>
      <c r="C25" s="131">
        <v>2</v>
      </c>
      <c r="D25" s="160">
        <v>2</v>
      </c>
      <c r="E25" s="168">
        <f t="shared" ref="E25:E26" si="2">(D25/B25)</f>
        <v>1</v>
      </c>
      <c r="F25" s="218" t="s">
        <v>296</v>
      </c>
      <c r="G25" s="178">
        <v>1</v>
      </c>
      <c r="H25" s="139">
        <v>1</v>
      </c>
      <c r="I25" s="140">
        <f t="shared" si="0"/>
        <v>0.5</v>
      </c>
      <c r="J25" s="130" t="s">
        <v>696</v>
      </c>
    </row>
    <row r="26" spans="1:10" ht="64.5" thickBot="1" x14ac:dyDescent="0.3">
      <c r="A26" s="128" t="s">
        <v>13</v>
      </c>
      <c r="B26" s="166">
        <v>2</v>
      </c>
      <c r="C26" s="127">
        <v>2</v>
      </c>
      <c r="D26" s="160">
        <v>2</v>
      </c>
      <c r="E26" s="168">
        <f t="shared" si="2"/>
        <v>1</v>
      </c>
      <c r="F26" s="189" t="s">
        <v>297</v>
      </c>
      <c r="G26" s="178">
        <v>1</v>
      </c>
      <c r="H26" s="139">
        <v>1</v>
      </c>
      <c r="I26" s="140">
        <f t="shared" si="0"/>
        <v>0.5</v>
      </c>
      <c r="J26" s="130" t="s">
        <v>697</v>
      </c>
    </row>
    <row r="27" spans="1:10" s="141" customFormat="1" ht="32.25" thickBot="1" x14ac:dyDescent="0.3">
      <c r="A27" s="147" t="s">
        <v>14</v>
      </c>
      <c r="B27" s="148">
        <f>SUM(B28:B29)</f>
        <v>4</v>
      </c>
      <c r="C27" s="148">
        <f>SUM(C28:C29)</f>
        <v>4</v>
      </c>
      <c r="D27" s="148">
        <f>SUM(D28:D29)</f>
        <v>4</v>
      </c>
      <c r="E27" s="149">
        <f>(D27/B27)</f>
        <v>1</v>
      </c>
      <c r="F27" s="227" t="str">
        <f>IF(E27&gt;=0.5,"Đạt","Không đạt")</f>
        <v>Đạt</v>
      </c>
      <c r="G27" s="148">
        <f>SUM(G28:G29)</f>
        <v>4</v>
      </c>
      <c r="H27" s="148">
        <f>SUM(H28:H29)</f>
        <v>4</v>
      </c>
      <c r="I27" s="150">
        <f>(H27/B27)</f>
        <v>1</v>
      </c>
      <c r="J27" s="170" t="str">
        <f>IF(I27&gt;=0.5,"Đạt","Không đạt")</f>
        <v>Đạt</v>
      </c>
    </row>
    <row r="28" spans="1:10" ht="96.75" thickBot="1" x14ac:dyDescent="0.3">
      <c r="A28" s="130" t="s">
        <v>15</v>
      </c>
      <c r="B28" s="166">
        <v>2</v>
      </c>
      <c r="C28" s="127">
        <v>2</v>
      </c>
      <c r="D28" s="160">
        <v>2</v>
      </c>
      <c r="E28" s="168">
        <f t="shared" ref="E28:E29" si="3">(D28/B28)</f>
        <v>1</v>
      </c>
      <c r="F28" s="189" t="s">
        <v>298</v>
      </c>
      <c r="G28" s="178">
        <v>2</v>
      </c>
      <c r="H28" s="139">
        <v>2</v>
      </c>
      <c r="I28" s="140">
        <f t="shared" si="0"/>
        <v>1</v>
      </c>
      <c r="J28" s="130" t="s">
        <v>698</v>
      </c>
    </row>
    <row r="29" spans="1:10" ht="48.75" thickBot="1" x14ac:dyDescent="0.3">
      <c r="A29" s="128" t="s">
        <v>16</v>
      </c>
      <c r="B29" s="166">
        <v>2</v>
      </c>
      <c r="C29" s="127">
        <v>2</v>
      </c>
      <c r="D29" s="160">
        <v>2</v>
      </c>
      <c r="E29" s="168">
        <f t="shared" si="3"/>
        <v>1</v>
      </c>
      <c r="F29" s="175" t="s">
        <v>299</v>
      </c>
      <c r="G29" s="178">
        <v>2</v>
      </c>
      <c r="H29" s="139">
        <v>2</v>
      </c>
      <c r="I29" s="140">
        <f t="shared" si="0"/>
        <v>1</v>
      </c>
      <c r="J29" s="130" t="s">
        <v>699</v>
      </c>
    </row>
    <row r="30" spans="1:10" s="141" customFormat="1" ht="32.25" thickBot="1" x14ac:dyDescent="0.3">
      <c r="A30" s="144" t="s">
        <v>17</v>
      </c>
      <c r="B30" s="145">
        <f>SUM(B31,B34,B41,B46,B49,B52,B55,B60,B63)</f>
        <v>52</v>
      </c>
      <c r="C30" s="145">
        <f>SUM(C31,C34,C41,C46,C49,C52,C55,C60,C63)</f>
        <v>52</v>
      </c>
      <c r="D30" s="145">
        <f>SUM(D31,D34,D41,D46,D49,D52,D55,D60,D63)</f>
        <v>52</v>
      </c>
      <c r="E30" s="146">
        <f>(D30/B30)</f>
        <v>1</v>
      </c>
      <c r="F30" s="164" t="str">
        <f>IF(E30&gt;=0.5,"Đạt","Không đạt")</f>
        <v>Đạt</v>
      </c>
      <c r="G30" s="145">
        <f>SUM(G31,G34,G41,G46,G49,G52,G55,G60,G63)</f>
        <v>37</v>
      </c>
      <c r="H30" s="145">
        <f>SUM(H31,H34,H41,H46,H49,H52,H55,H60,H63)</f>
        <v>37</v>
      </c>
      <c r="I30" s="146">
        <f t="shared" si="0"/>
        <v>0.71153846153846156</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89" t="s">
        <v>294</v>
      </c>
      <c r="G32" s="178">
        <v>2</v>
      </c>
      <c r="H32" s="139">
        <v>2</v>
      </c>
      <c r="I32" s="140">
        <f t="shared" si="0"/>
        <v>1</v>
      </c>
      <c r="J32" s="130" t="s">
        <v>700</v>
      </c>
    </row>
    <row r="33" spans="1:10" ht="28.5" thickBot="1" x14ac:dyDescent="0.3">
      <c r="A33" s="130" t="s">
        <v>20</v>
      </c>
      <c r="B33" s="166">
        <v>2</v>
      </c>
      <c r="C33" s="127">
        <v>2</v>
      </c>
      <c r="D33" s="160">
        <v>2</v>
      </c>
      <c r="E33" s="168">
        <f t="shared" si="4"/>
        <v>1</v>
      </c>
      <c r="F33" s="189" t="s">
        <v>300</v>
      </c>
      <c r="G33" s="178">
        <v>2</v>
      </c>
      <c r="H33" s="139">
        <v>2</v>
      </c>
      <c r="I33" s="140">
        <f t="shared" si="0"/>
        <v>1</v>
      </c>
      <c r="J33" s="130" t="s">
        <v>701</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8</v>
      </c>
      <c r="H34" s="148">
        <f>SUM(H35:H40)</f>
        <v>8</v>
      </c>
      <c r="I34" s="150">
        <f t="shared" si="0"/>
        <v>0.66666666666666663</v>
      </c>
      <c r="J34" s="172" t="str">
        <f>IF(I34&gt;=0.5,"Đạt","Không đạt")</f>
        <v>Đạt</v>
      </c>
    </row>
    <row r="35" spans="1:10" ht="51.75" thickBot="1" x14ac:dyDescent="0.3">
      <c r="A35" s="132" t="s">
        <v>22</v>
      </c>
      <c r="B35" s="166">
        <v>2</v>
      </c>
      <c r="C35" s="127">
        <v>2</v>
      </c>
      <c r="D35" s="160">
        <v>2</v>
      </c>
      <c r="E35" s="168">
        <f t="shared" ref="E35:E40" si="5">(D35/B35)</f>
        <v>1</v>
      </c>
      <c r="F35" s="189" t="s">
        <v>301</v>
      </c>
      <c r="G35" s="178">
        <v>2</v>
      </c>
      <c r="H35" s="139">
        <v>2</v>
      </c>
      <c r="I35" s="140">
        <f t="shared" si="0"/>
        <v>1</v>
      </c>
      <c r="J35" s="130" t="s">
        <v>95</v>
      </c>
    </row>
    <row r="36" spans="1:10" ht="36.75" thickBot="1" x14ac:dyDescent="0.3">
      <c r="A36" s="130" t="s">
        <v>23</v>
      </c>
      <c r="B36" s="166">
        <v>2</v>
      </c>
      <c r="C36" s="127">
        <v>2</v>
      </c>
      <c r="D36" s="160">
        <v>2</v>
      </c>
      <c r="E36" s="168">
        <f t="shared" si="5"/>
        <v>1</v>
      </c>
      <c r="F36" s="189" t="s">
        <v>302</v>
      </c>
      <c r="G36" s="178">
        <v>2</v>
      </c>
      <c r="H36" s="139">
        <v>2</v>
      </c>
      <c r="I36" s="140">
        <f t="shared" si="0"/>
        <v>1</v>
      </c>
      <c r="J36" s="130" t="s">
        <v>96</v>
      </c>
    </row>
    <row r="37" spans="1:10" ht="48.75" thickBot="1" x14ac:dyDescent="0.3">
      <c r="A37" s="130" t="s">
        <v>24</v>
      </c>
      <c r="B37" s="166">
        <v>2</v>
      </c>
      <c r="C37" s="127">
        <v>2</v>
      </c>
      <c r="D37" s="160">
        <v>2</v>
      </c>
      <c r="E37" s="168">
        <f t="shared" si="5"/>
        <v>1</v>
      </c>
      <c r="F37" s="203" t="s">
        <v>303</v>
      </c>
      <c r="G37" s="178">
        <v>1</v>
      </c>
      <c r="H37" s="139">
        <v>1</v>
      </c>
      <c r="I37" s="140">
        <f t="shared" si="0"/>
        <v>0.5</v>
      </c>
      <c r="J37" s="130" t="s">
        <v>155</v>
      </c>
    </row>
    <row r="38" spans="1:10" ht="36.75" thickBot="1" x14ac:dyDescent="0.3">
      <c r="A38" s="130" t="s">
        <v>25</v>
      </c>
      <c r="B38" s="166">
        <v>2</v>
      </c>
      <c r="C38" s="127">
        <v>2</v>
      </c>
      <c r="D38" s="160">
        <v>2</v>
      </c>
      <c r="E38" s="168">
        <f t="shared" si="5"/>
        <v>1</v>
      </c>
      <c r="F38" s="220" t="s">
        <v>304</v>
      </c>
      <c r="G38" s="178">
        <v>2</v>
      </c>
      <c r="H38" s="139">
        <v>2</v>
      </c>
      <c r="I38" s="140">
        <f t="shared" si="0"/>
        <v>1</v>
      </c>
      <c r="J38" s="130" t="s">
        <v>500</v>
      </c>
    </row>
    <row r="39" spans="1:10" ht="30.75" customHeight="1" thickBot="1" x14ac:dyDescent="0.3">
      <c r="A39" s="130" t="s">
        <v>26</v>
      </c>
      <c r="B39" s="166">
        <v>2</v>
      </c>
      <c r="C39" s="127">
        <v>2</v>
      </c>
      <c r="D39" s="160">
        <v>2</v>
      </c>
      <c r="E39" s="168">
        <f t="shared" si="5"/>
        <v>1</v>
      </c>
      <c r="F39" s="228" t="s">
        <v>305</v>
      </c>
      <c r="G39" s="178">
        <v>0</v>
      </c>
      <c r="H39" s="139">
        <v>0</v>
      </c>
      <c r="I39" s="140">
        <f t="shared" si="0"/>
        <v>0</v>
      </c>
      <c r="J39" s="258" t="s">
        <v>702</v>
      </c>
    </row>
    <row r="40" spans="1:10" ht="60.75" thickBot="1" x14ac:dyDescent="0.3">
      <c r="A40" s="130" t="s">
        <v>27</v>
      </c>
      <c r="B40" s="166">
        <v>2</v>
      </c>
      <c r="C40" s="127">
        <v>2</v>
      </c>
      <c r="D40" s="160">
        <v>2</v>
      </c>
      <c r="E40" s="168">
        <f t="shared" si="5"/>
        <v>1</v>
      </c>
      <c r="F40" s="216" t="s">
        <v>306</v>
      </c>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220" t="s">
        <v>307</v>
      </c>
      <c r="G42" s="178">
        <v>2</v>
      </c>
      <c r="H42" s="139">
        <v>2</v>
      </c>
      <c r="I42" s="140">
        <f t="shared" si="0"/>
        <v>1</v>
      </c>
      <c r="J42" s="130" t="s">
        <v>547</v>
      </c>
    </row>
    <row r="43" spans="1:10" ht="27" customHeight="1" thickBot="1" x14ac:dyDescent="0.3">
      <c r="A43" s="130" t="s">
        <v>30</v>
      </c>
      <c r="B43" s="166">
        <v>2</v>
      </c>
      <c r="C43" s="127">
        <v>2</v>
      </c>
      <c r="D43" s="160">
        <v>2</v>
      </c>
      <c r="E43" s="168">
        <f t="shared" si="6"/>
        <v>1</v>
      </c>
      <c r="F43" s="203" t="s">
        <v>308</v>
      </c>
      <c r="G43" s="178">
        <v>2</v>
      </c>
      <c r="H43" s="139">
        <v>2</v>
      </c>
      <c r="I43" s="140">
        <f t="shared" si="0"/>
        <v>1</v>
      </c>
      <c r="J43" s="130" t="s">
        <v>577</v>
      </c>
    </row>
    <row r="44" spans="1:10" ht="48.75" thickBot="1" x14ac:dyDescent="0.3">
      <c r="A44" s="130" t="s">
        <v>31</v>
      </c>
      <c r="B44" s="166">
        <v>2</v>
      </c>
      <c r="C44" s="127">
        <v>2</v>
      </c>
      <c r="D44" s="160">
        <v>2</v>
      </c>
      <c r="E44" s="168">
        <f t="shared" si="6"/>
        <v>1</v>
      </c>
      <c r="F44" s="220" t="s">
        <v>309</v>
      </c>
      <c r="G44" s="178">
        <v>1</v>
      </c>
      <c r="H44" s="139">
        <v>1</v>
      </c>
      <c r="I44" s="140">
        <f t="shared" si="0"/>
        <v>0.5</v>
      </c>
      <c r="J44" s="130" t="s">
        <v>103</v>
      </c>
    </row>
    <row r="45" spans="1:10" ht="48.75" thickBot="1" x14ac:dyDescent="0.3">
      <c r="A45" s="130" t="s">
        <v>32</v>
      </c>
      <c r="B45" s="166">
        <v>2</v>
      </c>
      <c r="C45" s="127">
        <v>2</v>
      </c>
      <c r="D45" s="160">
        <v>2</v>
      </c>
      <c r="E45" s="168">
        <f t="shared" si="6"/>
        <v>1</v>
      </c>
      <c r="F45" s="203" t="s">
        <v>309</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221" t="s">
        <v>310</v>
      </c>
      <c r="G47" s="178">
        <v>2</v>
      </c>
      <c r="H47" s="139">
        <v>2</v>
      </c>
      <c r="I47" s="140">
        <f t="shared" si="0"/>
        <v>1</v>
      </c>
      <c r="J47" s="244" t="s">
        <v>549</v>
      </c>
    </row>
    <row r="48" spans="1:10" ht="60.75" thickBot="1" x14ac:dyDescent="0.3">
      <c r="A48" s="130" t="s">
        <v>34</v>
      </c>
      <c r="B48" s="166">
        <v>2</v>
      </c>
      <c r="C48" s="127">
        <v>2</v>
      </c>
      <c r="D48" s="160">
        <v>2</v>
      </c>
      <c r="E48" s="168">
        <f t="shared" si="7"/>
        <v>1</v>
      </c>
      <c r="F48" s="224" t="s">
        <v>310</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30" t="s">
        <v>311</v>
      </c>
      <c r="G50" s="178">
        <v>2</v>
      </c>
      <c r="H50" s="139">
        <v>2</v>
      </c>
      <c r="I50" s="140">
        <f t="shared" si="0"/>
        <v>1</v>
      </c>
      <c r="J50" s="130" t="s">
        <v>162</v>
      </c>
    </row>
    <row r="51" spans="1:10" ht="28.5" thickBot="1" x14ac:dyDescent="0.3">
      <c r="A51" s="128" t="s">
        <v>36</v>
      </c>
      <c r="B51" s="166">
        <v>2</v>
      </c>
      <c r="C51" s="127">
        <v>2</v>
      </c>
      <c r="D51" s="160">
        <v>2</v>
      </c>
      <c r="E51" s="168">
        <f t="shared" si="8"/>
        <v>1</v>
      </c>
      <c r="F51" s="130" t="s">
        <v>312</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2</v>
      </c>
      <c r="E53" s="168">
        <f t="shared" ref="E53:E54" si="9">(D53/B53)</f>
        <v>1</v>
      </c>
      <c r="F53" s="175" t="s">
        <v>313</v>
      </c>
      <c r="G53" s="178">
        <v>0</v>
      </c>
      <c r="H53" s="139">
        <v>0</v>
      </c>
      <c r="I53" s="140">
        <f t="shared" si="0"/>
        <v>0</v>
      </c>
      <c r="J53" s="258" t="s">
        <v>579</v>
      </c>
    </row>
    <row r="54" spans="1:10" ht="60.75" thickBot="1" x14ac:dyDescent="0.3">
      <c r="A54" s="130" t="s">
        <v>38</v>
      </c>
      <c r="B54" s="166">
        <v>2</v>
      </c>
      <c r="C54" s="127">
        <v>2</v>
      </c>
      <c r="D54" s="160">
        <v>2</v>
      </c>
      <c r="E54" s="168">
        <f t="shared" si="9"/>
        <v>1</v>
      </c>
      <c r="F54" s="175" t="s">
        <v>313</v>
      </c>
      <c r="G54" s="178">
        <v>0</v>
      </c>
      <c r="H54" s="139">
        <v>0</v>
      </c>
      <c r="I54" s="140">
        <f t="shared" si="0"/>
        <v>0</v>
      </c>
      <c r="J54" s="258"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7</v>
      </c>
      <c r="H55" s="148">
        <f>SUM(H56:H59)</f>
        <v>7</v>
      </c>
      <c r="I55" s="150">
        <f t="shared" si="0"/>
        <v>0.875</v>
      </c>
      <c r="J55" s="172" t="str">
        <f>IF(I55&gt;=0.5,"Đạt","Không đạt")</f>
        <v>Đạt</v>
      </c>
    </row>
    <row r="56" spans="1:10" ht="48.75" thickBot="1" x14ac:dyDescent="0.3">
      <c r="A56" s="130" t="s">
        <v>39</v>
      </c>
      <c r="B56" s="166">
        <v>2</v>
      </c>
      <c r="C56" s="127">
        <v>2</v>
      </c>
      <c r="D56" s="160">
        <v>2</v>
      </c>
      <c r="E56" s="168">
        <f t="shared" ref="E56:E59" si="10">(D56/B56)</f>
        <v>1</v>
      </c>
      <c r="F56" s="216" t="s">
        <v>314</v>
      </c>
      <c r="G56" s="178">
        <v>2</v>
      </c>
      <c r="H56" s="139">
        <v>2</v>
      </c>
      <c r="I56" s="140">
        <f t="shared" si="0"/>
        <v>1</v>
      </c>
      <c r="J56" s="130" t="s">
        <v>581</v>
      </c>
    </row>
    <row r="57" spans="1:10" ht="48.75" customHeight="1" thickBot="1" x14ac:dyDescent="0.3">
      <c r="A57" s="130" t="s">
        <v>40</v>
      </c>
      <c r="B57" s="166">
        <v>2</v>
      </c>
      <c r="C57" s="127">
        <v>2</v>
      </c>
      <c r="D57" s="160">
        <v>2</v>
      </c>
      <c r="E57" s="168">
        <f t="shared" si="10"/>
        <v>1</v>
      </c>
      <c r="F57" s="197" t="s">
        <v>314</v>
      </c>
      <c r="G57" s="178">
        <v>2</v>
      </c>
      <c r="H57" s="139">
        <v>2</v>
      </c>
      <c r="I57" s="140">
        <f t="shared" si="0"/>
        <v>1</v>
      </c>
      <c r="J57" s="130" t="s">
        <v>581</v>
      </c>
    </row>
    <row r="58" spans="1:10" ht="48.75" thickBot="1" x14ac:dyDescent="0.3">
      <c r="A58" s="130" t="s">
        <v>41</v>
      </c>
      <c r="B58" s="166">
        <v>2</v>
      </c>
      <c r="C58" s="127">
        <v>2</v>
      </c>
      <c r="D58" s="160">
        <v>2</v>
      </c>
      <c r="E58" s="168">
        <f t="shared" si="10"/>
        <v>1</v>
      </c>
      <c r="F58" s="216" t="s">
        <v>314</v>
      </c>
      <c r="G58" s="178">
        <v>1</v>
      </c>
      <c r="H58" s="139">
        <v>1</v>
      </c>
      <c r="I58" s="140">
        <f t="shared" si="0"/>
        <v>0.5</v>
      </c>
      <c r="J58" s="130" t="s">
        <v>581</v>
      </c>
    </row>
    <row r="59" spans="1:10" ht="48.75" thickBot="1" x14ac:dyDescent="0.3">
      <c r="A59" s="130" t="s">
        <v>42</v>
      </c>
      <c r="B59" s="166">
        <v>2</v>
      </c>
      <c r="C59" s="127">
        <v>2</v>
      </c>
      <c r="D59" s="160">
        <v>2</v>
      </c>
      <c r="E59" s="168">
        <f t="shared" si="10"/>
        <v>1</v>
      </c>
      <c r="F59" s="203" t="s">
        <v>315</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220" t="s">
        <v>316</v>
      </c>
      <c r="G61" s="178">
        <v>2</v>
      </c>
      <c r="H61" s="139">
        <v>2</v>
      </c>
      <c r="I61" s="140">
        <f t="shared" si="0"/>
        <v>1</v>
      </c>
      <c r="J61" s="130" t="s">
        <v>113</v>
      </c>
    </row>
    <row r="62" spans="1:10" ht="36.75" thickBot="1" x14ac:dyDescent="0.3">
      <c r="A62" s="130" t="s">
        <v>44</v>
      </c>
      <c r="B62" s="166">
        <v>2</v>
      </c>
      <c r="C62" s="138">
        <v>2</v>
      </c>
      <c r="D62" s="160">
        <v>2</v>
      </c>
      <c r="E62" s="168">
        <f t="shared" si="11"/>
        <v>1</v>
      </c>
      <c r="F62" s="189" t="s">
        <v>317</v>
      </c>
      <c r="G62" s="178">
        <v>1</v>
      </c>
      <c r="H62" s="139">
        <v>1</v>
      </c>
      <c r="I62" s="140">
        <f t="shared" si="0"/>
        <v>0.5</v>
      </c>
      <c r="J62" s="130" t="s">
        <v>583</v>
      </c>
    </row>
    <row r="63" spans="1:10" s="141" customFormat="1" ht="32.25" thickBot="1" x14ac:dyDescent="0.3">
      <c r="A63" s="152" t="s">
        <v>64</v>
      </c>
      <c r="B63" s="148">
        <f>SUM(B64:B65)</f>
        <v>4</v>
      </c>
      <c r="C63" s="148">
        <f>SUM(C64:C65)</f>
        <v>4</v>
      </c>
      <c r="D63" s="148">
        <f>SUM(D64:D65)</f>
        <v>4</v>
      </c>
      <c r="E63" s="149">
        <f>(D63/B63)</f>
        <v>1</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2</v>
      </c>
      <c r="E64" s="168">
        <f t="shared" ref="E64:E65" si="12">(D64/B64)</f>
        <v>1</v>
      </c>
      <c r="F64" s="220" t="s">
        <v>318</v>
      </c>
      <c r="G64" s="178">
        <v>1</v>
      </c>
      <c r="H64" s="139">
        <v>1</v>
      </c>
      <c r="I64" s="140">
        <f t="shared" si="0"/>
        <v>0.5</v>
      </c>
      <c r="J64" s="130" t="s">
        <v>113</v>
      </c>
    </row>
    <row r="65" spans="1:10" ht="108.75" thickBot="1" x14ac:dyDescent="0.3">
      <c r="A65" s="133" t="s">
        <v>46</v>
      </c>
      <c r="B65" s="166">
        <v>2</v>
      </c>
      <c r="C65" s="138">
        <v>2</v>
      </c>
      <c r="D65" s="160">
        <v>2</v>
      </c>
      <c r="E65" s="168">
        <f t="shared" si="12"/>
        <v>1</v>
      </c>
      <c r="F65" s="189" t="s">
        <v>319</v>
      </c>
      <c r="G65" s="178">
        <v>0</v>
      </c>
      <c r="H65" s="139">
        <v>0</v>
      </c>
      <c r="I65" s="140">
        <f t="shared" si="0"/>
        <v>0</v>
      </c>
      <c r="J65" s="259" t="s">
        <v>703</v>
      </c>
    </row>
    <row r="66" spans="1:10" s="141" customFormat="1" ht="63.75" thickBot="1" x14ac:dyDescent="0.3">
      <c r="A66" s="153" t="s">
        <v>47</v>
      </c>
      <c r="B66" s="145">
        <f>SUM(B67,B72,B75)</f>
        <v>16</v>
      </c>
      <c r="C66" s="145">
        <f>SUM(C67,C72,C75)</f>
        <v>16</v>
      </c>
      <c r="D66" s="145">
        <f>SUM(D67,D72,D75)</f>
        <v>13</v>
      </c>
      <c r="E66" s="146">
        <f>(D66/B66)</f>
        <v>0.8125</v>
      </c>
      <c r="F66" s="164" t="str">
        <f>IF(E66&gt;=0.5,"Đạt","Không đạt")</f>
        <v>Đạt</v>
      </c>
      <c r="G66" s="145">
        <f>SUM(G67,G72,G75)</f>
        <v>7</v>
      </c>
      <c r="H66" s="145">
        <f>SUM(H67,H72,H75)</f>
        <v>7</v>
      </c>
      <c r="I66" s="146">
        <f t="shared" si="0"/>
        <v>0.4375</v>
      </c>
      <c r="J66" s="164" t="str">
        <f>IF(I66&gt;=0.5,"Đạt","Không đạt")</f>
        <v>Không 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6</v>
      </c>
      <c r="H67" s="148">
        <f>SUM(H68:H71)</f>
        <v>6</v>
      </c>
      <c r="I67" s="150">
        <f t="shared" si="0"/>
        <v>0.75</v>
      </c>
      <c r="J67" s="148" t="str">
        <f>IF(I67&gt;=0.5,"Đạt","Không đạt")</f>
        <v>Đạt</v>
      </c>
    </row>
    <row r="68" spans="1:10" ht="72.75" thickBot="1" x14ac:dyDescent="0.3">
      <c r="A68" s="133" t="s">
        <v>49</v>
      </c>
      <c r="B68" s="166">
        <v>2</v>
      </c>
      <c r="C68" s="138">
        <v>2</v>
      </c>
      <c r="D68" s="160">
        <v>2</v>
      </c>
      <c r="E68" s="168">
        <f t="shared" ref="E68:E71" si="13">(D68/B68)</f>
        <v>1</v>
      </c>
      <c r="F68" s="220" t="s">
        <v>320</v>
      </c>
      <c r="G68" s="178">
        <v>2</v>
      </c>
      <c r="H68" s="139">
        <v>2</v>
      </c>
      <c r="I68" s="140">
        <f t="shared" si="0"/>
        <v>1</v>
      </c>
      <c r="J68" s="130" t="s">
        <v>585</v>
      </c>
    </row>
    <row r="69" spans="1:10" ht="16.5" thickBot="1" x14ac:dyDescent="0.3">
      <c r="A69" s="133" t="s">
        <v>50</v>
      </c>
      <c r="B69" s="166">
        <v>2</v>
      </c>
      <c r="C69" s="138">
        <v>2</v>
      </c>
      <c r="D69" s="160">
        <v>2</v>
      </c>
      <c r="E69" s="168">
        <f t="shared" si="13"/>
        <v>1</v>
      </c>
      <c r="F69" s="229" t="s">
        <v>321</v>
      </c>
      <c r="G69" s="178">
        <v>1</v>
      </c>
      <c r="H69" s="139">
        <v>1</v>
      </c>
      <c r="I69" s="140">
        <f t="shared" si="0"/>
        <v>0.5</v>
      </c>
      <c r="J69" s="257" t="s">
        <v>648</v>
      </c>
    </row>
    <row r="70" spans="1:10" ht="48.75" thickBot="1" x14ac:dyDescent="0.3">
      <c r="A70" s="133" t="s">
        <v>51</v>
      </c>
      <c r="B70" s="166">
        <v>2</v>
      </c>
      <c r="C70" s="138">
        <v>2</v>
      </c>
      <c r="D70" s="160">
        <v>2</v>
      </c>
      <c r="E70" s="168">
        <f t="shared" si="13"/>
        <v>1</v>
      </c>
      <c r="F70" s="189" t="s">
        <v>322</v>
      </c>
      <c r="G70" s="178">
        <v>1</v>
      </c>
      <c r="H70" s="139">
        <v>1</v>
      </c>
      <c r="I70" s="140">
        <f t="shared" si="0"/>
        <v>0.5</v>
      </c>
      <c r="J70" s="130" t="s">
        <v>665</v>
      </c>
    </row>
    <row r="71" spans="1:10" ht="72.75" thickBot="1" x14ac:dyDescent="0.3">
      <c r="A71" s="133" t="s">
        <v>52</v>
      </c>
      <c r="B71" s="166">
        <v>2</v>
      </c>
      <c r="C71" s="138">
        <v>2</v>
      </c>
      <c r="D71" s="160">
        <v>2</v>
      </c>
      <c r="E71" s="168">
        <f t="shared" si="13"/>
        <v>1</v>
      </c>
      <c r="F71" s="189" t="s">
        <v>322</v>
      </c>
      <c r="G71" s="178">
        <v>2</v>
      </c>
      <c r="H71" s="139">
        <v>2</v>
      </c>
      <c r="I71" s="140">
        <f t="shared" si="0"/>
        <v>1</v>
      </c>
      <c r="J71" s="256" t="s">
        <v>704</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2</v>
      </c>
      <c r="E73" s="168">
        <f t="shared" ref="E73:E74" si="14">(D73/B73)</f>
        <v>1</v>
      </c>
      <c r="F73" s="189" t="s">
        <v>323</v>
      </c>
      <c r="G73" s="178">
        <v>0</v>
      </c>
      <c r="H73" s="139">
        <v>0</v>
      </c>
      <c r="I73" s="140">
        <f t="shared" si="0"/>
        <v>0</v>
      </c>
      <c r="J73" s="258" t="s">
        <v>641</v>
      </c>
    </row>
    <row r="74" spans="1:10" ht="36.75" thickBot="1" x14ac:dyDescent="0.3">
      <c r="A74" s="133" t="s">
        <v>54</v>
      </c>
      <c r="B74" s="166">
        <v>2</v>
      </c>
      <c r="C74" s="138">
        <v>2</v>
      </c>
      <c r="D74" s="160">
        <v>0</v>
      </c>
      <c r="E74" s="168">
        <f t="shared" si="14"/>
        <v>0</v>
      </c>
      <c r="F74" s="175"/>
      <c r="G74" s="178">
        <v>0</v>
      </c>
      <c r="H74" s="139">
        <v>0</v>
      </c>
      <c r="I74" s="140">
        <f t="shared" si="0"/>
        <v>0</v>
      </c>
      <c r="J74" s="258" t="s">
        <v>590</v>
      </c>
    </row>
    <row r="75" spans="1:10" s="141" customFormat="1" ht="32.25" thickBot="1" x14ac:dyDescent="0.3">
      <c r="A75" s="152" t="s">
        <v>62</v>
      </c>
      <c r="B75" s="148">
        <f>SUM(B76:B77)</f>
        <v>4</v>
      </c>
      <c r="C75" s="148">
        <f>SUM(C76:C77)</f>
        <v>4</v>
      </c>
      <c r="D75" s="148">
        <f>SUM(D76:D77)</f>
        <v>3</v>
      </c>
      <c r="E75" s="149">
        <f>(D75/B75)</f>
        <v>0.75</v>
      </c>
      <c r="F75" s="148" t="str">
        <f>IF(E75&gt;=0.5,"Đạt","Không đạt")</f>
        <v>Đạt</v>
      </c>
      <c r="G75" s="148">
        <f>SUM(G76:G77)</f>
        <v>1</v>
      </c>
      <c r="H75" s="148">
        <f>SUM(H76:H77)</f>
        <v>1</v>
      </c>
      <c r="I75" s="150">
        <f t="shared" si="0"/>
        <v>0.25</v>
      </c>
      <c r="J75" s="148" t="str">
        <f>IF(I75&gt;=0.5,"Đạt","Không đạt")</f>
        <v>Không đạt</v>
      </c>
    </row>
    <row r="76" spans="1:10" ht="24.75" customHeight="1" thickBot="1" x14ac:dyDescent="0.3">
      <c r="A76" s="133" t="s">
        <v>55</v>
      </c>
      <c r="B76" s="166">
        <v>2</v>
      </c>
      <c r="C76" s="138">
        <v>2</v>
      </c>
      <c r="D76" s="160">
        <v>2</v>
      </c>
      <c r="E76" s="168">
        <f t="shared" ref="E76:E77" si="15">(D76/B76)</f>
        <v>1</v>
      </c>
      <c r="F76" s="220" t="s">
        <v>324</v>
      </c>
      <c r="G76" s="178">
        <v>1</v>
      </c>
      <c r="H76" s="139">
        <v>1</v>
      </c>
      <c r="I76" s="140">
        <f t="shared" si="0"/>
        <v>0.5</v>
      </c>
      <c r="J76" s="130" t="s">
        <v>212</v>
      </c>
    </row>
    <row r="77" spans="1:10" ht="36.75" thickBot="1" x14ac:dyDescent="0.3">
      <c r="A77" s="133" t="s">
        <v>56</v>
      </c>
      <c r="B77" s="166">
        <v>2</v>
      </c>
      <c r="C77" s="138">
        <v>2</v>
      </c>
      <c r="D77" s="160">
        <v>1</v>
      </c>
      <c r="E77" s="168">
        <f t="shared" si="15"/>
        <v>0.5</v>
      </c>
      <c r="F77" s="189" t="s">
        <v>325</v>
      </c>
      <c r="G77" s="178">
        <v>0</v>
      </c>
      <c r="H77" s="139">
        <v>0</v>
      </c>
      <c r="I77" s="140">
        <f t="shared" si="0"/>
        <v>0</v>
      </c>
      <c r="J77" s="258" t="s">
        <v>591</v>
      </c>
    </row>
    <row r="78" spans="1:10" ht="16.5" thickBot="1" x14ac:dyDescent="0.3">
      <c r="A78" s="134" t="s">
        <v>57</v>
      </c>
      <c r="B78" s="165">
        <f>SUM(B16,B30,B66)</f>
        <v>88</v>
      </c>
      <c r="C78" s="129">
        <f>SUM(C16,C30,C66)</f>
        <v>88</v>
      </c>
      <c r="D78" s="136">
        <f>SUM(D16,D30,D66)</f>
        <v>85</v>
      </c>
      <c r="E78" s="176">
        <f>(D78/B78)</f>
        <v>0.96590909090909094</v>
      </c>
      <c r="F78" s="127"/>
      <c r="G78" s="177">
        <f>SUM(G16,G30,G66)</f>
        <v>61</v>
      </c>
      <c r="H78" s="136">
        <f>SUM(H16,H30,H66)</f>
        <v>61</v>
      </c>
      <c r="I78" s="176">
        <f t="shared" si="0"/>
        <v>0.69318181818181823</v>
      </c>
      <c r="J78" s="127"/>
    </row>
    <row r="79" spans="1:10" ht="16.5" thickBot="1" x14ac:dyDescent="0.3">
      <c r="A79" s="134" t="s">
        <v>58</v>
      </c>
      <c r="B79" s="165">
        <v>100</v>
      </c>
      <c r="C79" s="129">
        <f>(C78*B79)/B78</f>
        <v>100</v>
      </c>
      <c r="D79" s="137">
        <f>(D78*B79)/B78</f>
        <v>96.590909090909093</v>
      </c>
      <c r="E79" s="176">
        <f>(D79/B79)</f>
        <v>0.96590909090909094</v>
      </c>
      <c r="F79" s="127"/>
      <c r="G79" s="179">
        <f>(G78/B78)*100</f>
        <v>69.318181818181827</v>
      </c>
      <c r="H79" s="137">
        <f>(H78*B79)/B78</f>
        <v>69.318181818181813</v>
      </c>
      <c r="I79" s="176">
        <f t="shared" si="0"/>
        <v>0.69318181818181812</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326</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B659FA97-A336-45AC-9527-1E41A8842EC4}"/>
    <hyperlink ref="A28" r:id="rId2" display="https://thuvienphapluat.vn/phap-luat/tim-van-ban.aspx?keyword=03/2014/TT-BTTTT&amp;area=2&amp;type=0&amp;match=False&amp;vc=True&amp;lan=1" xr:uid="{442AE606-4B0E-41E5-A3AB-18CA87BFC2C0}"/>
  </hyperlinks>
  <pageMargins left="0.7" right="0.7" top="0.75" bottom="0.75" header="0.3" footer="0.3"/>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E6064-F8DD-4C64-9C71-EC5864D8ABB7}">
  <sheetPr codeName="Sheet22"/>
  <dimension ref="A6:M89"/>
  <sheetViews>
    <sheetView topLeftCell="A73" workbookViewId="0">
      <selection activeCell="H65" sqref="H65"/>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22"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327</v>
      </c>
      <c r="B8" s="388"/>
      <c r="C8" s="388"/>
      <c r="D8" s="388"/>
      <c r="E8" s="388"/>
      <c r="F8" s="388"/>
      <c r="G8" s="388"/>
      <c r="H8" s="388"/>
      <c r="I8" s="388"/>
      <c r="J8" s="388"/>
    </row>
    <row r="9" spans="1:13" ht="16.5" x14ac:dyDescent="0.25">
      <c r="A9" s="388" t="s">
        <v>85</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57" t="s">
        <v>82</v>
      </c>
      <c r="B11" s="157"/>
      <c r="C11" s="157"/>
      <c r="D11" s="157"/>
      <c r="E11" s="157"/>
      <c r="F11" s="157"/>
      <c r="G11" s="157"/>
      <c r="H11" s="157" t="s">
        <v>328</v>
      </c>
      <c r="I11" s="157" t="s">
        <v>329</v>
      </c>
      <c r="J11" s="157"/>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20</v>
      </c>
      <c r="E16" s="146">
        <f>(D16/B16)</f>
        <v>1</v>
      </c>
      <c r="F16" s="164" t="str">
        <f>IF(E16&gt;=0.5,"Đạt","Không đạt")</f>
        <v>Đạt</v>
      </c>
      <c r="G16" s="145">
        <f>SUM(G17,G24,G27)</f>
        <v>15</v>
      </c>
      <c r="H16" s="145">
        <f>SUM(H17,H24,H27)</f>
        <v>15</v>
      </c>
      <c r="I16" s="146">
        <f t="shared" ref="I16:I79" si="0">(H16/B16)</f>
        <v>0.75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9</v>
      </c>
      <c r="H17" s="148">
        <f>SUM(H18:H23)</f>
        <v>9</v>
      </c>
      <c r="I17" s="150">
        <f t="shared" si="0"/>
        <v>0.75</v>
      </c>
      <c r="J17" s="148" t="str">
        <f>IF(I17&gt;=0.5,"Đạt","Không đạt")</f>
        <v>Đạt</v>
      </c>
    </row>
    <row r="18" spans="1:10" ht="172.5" customHeight="1" thickBot="1" x14ac:dyDescent="0.3">
      <c r="A18" s="128" t="s">
        <v>6</v>
      </c>
      <c r="B18" s="166">
        <v>2</v>
      </c>
      <c r="C18" s="127">
        <v>2</v>
      </c>
      <c r="D18" s="160">
        <v>2</v>
      </c>
      <c r="E18" s="168">
        <f>(D18/B18)</f>
        <v>1</v>
      </c>
      <c r="F18" s="175" t="s">
        <v>330</v>
      </c>
      <c r="G18" s="178">
        <v>2</v>
      </c>
      <c r="H18" s="139">
        <v>2</v>
      </c>
      <c r="I18" s="140">
        <f t="shared" si="0"/>
        <v>1</v>
      </c>
      <c r="J18" s="243" t="s">
        <v>695</v>
      </c>
    </row>
    <row r="19" spans="1:10" ht="49.5" thickBot="1" x14ac:dyDescent="0.3">
      <c r="A19" s="130" t="s">
        <v>7</v>
      </c>
      <c r="B19" s="166">
        <v>2</v>
      </c>
      <c r="C19" s="127">
        <v>2</v>
      </c>
      <c r="D19" s="160">
        <v>2</v>
      </c>
      <c r="E19" s="168">
        <f t="shared" ref="E19:E23" si="1">(D19/B19)</f>
        <v>1</v>
      </c>
      <c r="F19" s="230" t="s">
        <v>295</v>
      </c>
      <c r="G19" s="178">
        <v>2</v>
      </c>
      <c r="H19" s="139">
        <v>2</v>
      </c>
      <c r="I19" s="140">
        <f t="shared" si="0"/>
        <v>1</v>
      </c>
      <c r="J19" s="130" t="s">
        <v>705</v>
      </c>
    </row>
    <row r="20" spans="1:10" ht="49.5" thickBot="1" x14ac:dyDescent="0.3">
      <c r="A20" s="130" t="s">
        <v>8</v>
      </c>
      <c r="B20" s="166">
        <v>2</v>
      </c>
      <c r="C20" s="127">
        <v>2</v>
      </c>
      <c r="D20" s="160">
        <v>2</v>
      </c>
      <c r="E20" s="168">
        <f t="shared" si="1"/>
        <v>1</v>
      </c>
      <c r="F20" s="223" t="s">
        <v>295</v>
      </c>
      <c r="G20" s="178">
        <v>1</v>
      </c>
      <c r="H20" s="139">
        <v>1</v>
      </c>
      <c r="I20" s="140">
        <f t="shared" si="0"/>
        <v>0.5</v>
      </c>
      <c r="J20" s="130" t="s">
        <v>705</v>
      </c>
    </row>
    <row r="21" spans="1:10" ht="60.75" thickBot="1" x14ac:dyDescent="0.3">
      <c r="A21" s="130" t="s">
        <v>9</v>
      </c>
      <c r="B21" s="166">
        <v>2</v>
      </c>
      <c r="C21" s="127">
        <v>2</v>
      </c>
      <c r="D21" s="160">
        <v>2</v>
      </c>
      <c r="E21" s="168">
        <f t="shared" si="1"/>
        <v>1</v>
      </c>
      <c r="F21" s="230" t="s">
        <v>295</v>
      </c>
      <c r="G21" s="178">
        <v>1</v>
      </c>
      <c r="H21" s="139">
        <v>1</v>
      </c>
      <c r="I21" s="140">
        <f t="shared" si="0"/>
        <v>0.5</v>
      </c>
      <c r="J21" s="130" t="s">
        <v>706</v>
      </c>
    </row>
    <row r="22" spans="1:10" ht="49.5" thickBot="1" x14ac:dyDescent="0.3">
      <c r="A22" s="130" t="s">
        <v>10</v>
      </c>
      <c r="B22" s="166">
        <v>2</v>
      </c>
      <c r="C22" s="127">
        <v>2</v>
      </c>
      <c r="D22" s="160">
        <v>2</v>
      </c>
      <c r="E22" s="168">
        <f t="shared" si="1"/>
        <v>1</v>
      </c>
      <c r="F22" s="223" t="s">
        <v>295</v>
      </c>
      <c r="G22" s="178">
        <v>2</v>
      </c>
      <c r="H22" s="139">
        <v>2</v>
      </c>
      <c r="I22" s="140">
        <f t="shared" si="0"/>
        <v>1</v>
      </c>
      <c r="J22" s="130" t="s">
        <v>568</v>
      </c>
    </row>
    <row r="23" spans="1:10" ht="49.5" thickBot="1" x14ac:dyDescent="0.3">
      <c r="A23" s="130" t="s">
        <v>11</v>
      </c>
      <c r="B23" s="166">
        <v>2</v>
      </c>
      <c r="C23" s="127">
        <v>2</v>
      </c>
      <c r="D23" s="160">
        <v>2</v>
      </c>
      <c r="E23" s="168">
        <f t="shared" si="1"/>
        <v>1</v>
      </c>
      <c r="F23" s="223" t="s">
        <v>295</v>
      </c>
      <c r="G23" s="178">
        <v>1</v>
      </c>
      <c r="H23" s="139">
        <v>1</v>
      </c>
      <c r="I23" s="140">
        <f t="shared" si="0"/>
        <v>0.5</v>
      </c>
      <c r="J23" s="130" t="s">
        <v>668</v>
      </c>
    </row>
    <row r="24" spans="1:10" s="141" customFormat="1" ht="32.25" thickBot="1" x14ac:dyDescent="0.3">
      <c r="A24" s="147" t="s">
        <v>12</v>
      </c>
      <c r="B24" s="148">
        <f>SUM(B25:B26)</f>
        <v>4</v>
      </c>
      <c r="C24" s="148">
        <f>SUM(C25:C26)</f>
        <v>4</v>
      </c>
      <c r="D24" s="148">
        <f>SUM(D25:D26)</f>
        <v>4</v>
      </c>
      <c r="E24" s="149">
        <f>(D24/B24)</f>
        <v>1</v>
      </c>
      <c r="F24" s="148" t="str">
        <f>IF(E24&gt;=0.5,"Đạt","Không đạt")</f>
        <v>Đạt</v>
      </c>
      <c r="G24" s="148">
        <f>SUM(G25:G26)</f>
        <v>2</v>
      </c>
      <c r="H24" s="148">
        <f>SUM(H25:H26)</f>
        <v>2</v>
      </c>
      <c r="I24" s="150">
        <f>(H24/B24)</f>
        <v>0.5</v>
      </c>
      <c r="J24" s="169" t="str">
        <f>IF(I24&gt;=0.5,"Đạt","Không đạt")</f>
        <v>Đạt</v>
      </c>
    </row>
    <row r="25" spans="1:10" ht="264.75" thickBot="1" x14ac:dyDescent="0.3">
      <c r="A25" s="130" t="s">
        <v>70</v>
      </c>
      <c r="B25" s="167">
        <v>2</v>
      </c>
      <c r="C25" s="131">
        <v>2</v>
      </c>
      <c r="D25" s="160">
        <v>2</v>
      </c>
      <c r="E25" s="168">
        <f t="shared" ref="E25:E26" si="2">(D25/B25)</f>
        <v>1</v>
      </c>
      <c r="F25" s="218" t="s">
        <v>296</v>
      </c>
      <c r="G25" s="178">
        <v>1</v>
      </c>
      <c r="H25" s="139">
        <v>1</v>
      </c>
      <c r="I25" s="140">
        <f t="shared" si="0"/>
        <v>0.5</v>
      </c>
      <c r="J25" s="130" t="s">
        <v>696</v>
      </c>
    </row>
    <row r="26" spans="1:10" ht="64.5" thickBot="1" x14ac:dyDescent="0.3">
      <c r="A26" s="128" t="s">
        <v>13</v>
      </c>
      <c r="B26" s="166">
        <v>2</v>
      </c>
      <c r="C26" s="127">
        <v>2</v>
      </c>
      <c r="D26" s="160">
        <v>2</v>
      </c>
      <c r="E26" s="168">
        <f t="shared" si="2"/>
        <v>1</v>
      </c>
      <c r="F26" s="175" t="s">
        <v>297</v>
      </c>
      <c r="G26" s="178">
        <v>1</v>
      </c>
      <c r="H26" s="139">
        <v>1</v>
      </c>
      <c r="I26" s="140">
        <f t="shared" si="0"/>
        <v>0.5</v>
      </c>
      <c r="J26" s="130" t="s">
        <v>697</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4</v>
      </c>
      <c r="H27" s="148">
        <f>SUM(H28:H29)</f>
        <v>4</v>
      </c>
      <c r="I27" s="150">
        <f>(H27/B27)</f>
        <v>1</v>
      </c>
      <c r="J27" s="170" t="str">
        <f>IF(I27&gt;=0.5,"Đạt","Không đạt")</f>
        <v>Đạt</v>
      </c>
    </row>
    <row r="28" spans="1:10" ht="96.75" thickBot="1" x14ac:dyDescent="0.3">
      <c r="A28" s="130" t="s">
        <v>15</v>
      </c>
      <c r="B28" s="166">
        <v>2</v>
      </c>
      <c r="C28" s="127">
        <v>2</v>
      </c>
      <c r="D28" s="160">
        <v>2</v>
      </c>
      <c r="E28" s="168">
        <f t="shared" ref="E28:E29" si="3">(D28/B28)</f>
        <v>1</v>
      </c>
      <c r="F28" s="189" t="s">
        <v>298</v>
      </c>
      <c r="G28" s="178">
        <v>2</v>
      </c>
      <c r="H28" s="139">
        <v>2</v>
      </c>
      <c r="I28" s="140">
        <f t="shared" si="0"/>
        <v>1</v>
      </c>
      <c r="J28" s="130" t="s">
        <v>698</v>
      </c>
    </row>
    <row r="29" spans="1:10" ht="60.75" thickBot="1" x14ac:dyDescent="0.3">
      <c r="A29" s="128" t="s">
        <v>16</v>
      </c>
      <c r="B29" s="166">
        <v>2</v>
      </c>
      <c r="C29" s="127">
        <v>2</v>
      </c>
      <c r="D29" s="160">
        <v>2</v>
      </c>
      <c r="E29" s="168">
        <f t="shared" si="3"/>
        <v>1</v>
      </c>
      <c r="F29" s="189" t="s">
        <v>331</v>
      </c>
      <c r="G29" s="178">
        <v>2</v>
      </c>
      <c r="H29" s="139">
        <v>2</v>
      </c>
      <c r="I29" s="140">
        <f t="shared" si="0"/>
        <v>1</v>
      </c>
      <c r="J29" s="130" t="s">
        <v>707</v>
      </c>
    </row>
    <row r="30" spans="1:10" s="141" customFormat="1" ht="32.25" thickBot="1" x14ac:dyDescent="0.3">
      <c r="A30" s="144" t="s">
        <v>17</v>
      </c>
      <c r="B30" s="145">
        <f>SUM(B31,B34,B41,B46,B49,B52,B55,B60,B63)</f>
        <v>52</v>
      </c>
      <c r="C30" s="145">
        <f>SUM(C31,C34,C41,C46,C49,C52,C55,C60,C63)</f>
        <v>52</v>
      </c>
      <c r="D30" s="145">
        <f>SUM(D31,D34,D41,D46,D49,D52,D55,D60,D63)</f>
        <v>52</v>
      </c>
      <c r="E30" s="146">
        <f>(D30/B30)</f>
        <v>1</v>
      </c>
      <c r="F30" s="164" t="str">
        <f>IF(E30&gt;=0.5,"Đạt","Không đạt")</f>
        <v>Đạt</v>
      </c>
      <c r="G30" s="145">
        <f>SUM(G31,G34,G41,G46,G49,G52,G55,G60,G63)</f>
        <v>37</v>
      </c>
      <c r="H30" s="145">
        <f>SUM(H31,H34,H41,H46,H49,H52,H55,H60,H63)</f>
        <v>35</v>
      </c>
      <c r="I30" s="146">
        <f t="shared" si="0"/>
        <v>0.67307692307692313</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89" t="s">
        <v>330</v>
      </c>
      <c r="G32" s="178">
        <v>2</v>
      </c>
      <c r="H32" s="139">
        <v>2</v>
      </c>
      <c r="I32" s="140">
        <f t="shared" si="0"/>
        <v>1</v>
      </c>
      <c r="J32" s="130" t="s">
        <v>573</v>
      </c>
    </row>
    <row r="33" spans="1:10" ht="28.5" thickBot="1" x14ac:dyDescent="0.3">
      <c r="A33" s="130" t="s">
        <v>20</v>
      </c>
      <c r="B33" s="166">
        <v>2</v>
      </c>
      <c r="C33" s="127">
        <v>2</v>
      </c>
      <c r="D33" s="160">
        <v>2</v>
      </c>
      <c r="E33" s="168">
        <f t="shared" si="4"/>
        <v>1</v>
      </c>
      <c r="F33" s="175" t="s">
        <v>300</v>
      </c>
      <c r="G33" s="178">
        <v>2</v>
      </c>
      <c r="H33" s="139">
        <v>2</v>
      </c>
      <c r="I33" s="140">
        <f t="shared" si="0"/>
        <v>1</v>
      </c>
      <c r="J33" s="130" t="s">
        <v>708</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8</v>
      </c>
      <c r="H34" s="148">
        <f>SUM(H35:H40)</f>
        <v>8</v>
      </c>
      <c r="I34" s="150">
        <f t="shared" si="0"/>
        <v>0.66666666666666663</v>
      </c>
      <c r="J34" s="172" t="str">
        <f>IF(I34&gt;=0.5,"Đạt","Không đạt")</f>
        <v>Đạt</v>
      </c>
    </row>
    <row r="35" spans="1:10" ht="51.75" thickBot="1" x14ac:dyDescent="0.3">
      <c r="A35" s="132" t="s">
        <v>22</v>
      </c>
      <c r="B35" s="166">
        <v>2</v>
      </c>
      <c r="C35" s="127">
        <v>2</v>
      </c>
      <c r="D35" s="160">
        <v>2</v>
      </c>
      <c r="E35" s="168">
        <f t="shared" ref="E35:E40" si="5">(D35/B35)</f>
        <v>1</v>
      </c>
      <c r="F35" s="189" t="s">
        <v>301</v>
      </c>
      <c r="G35" s="178">
        <v>2</v>
      </c>
      <c r="H35" s="139">
        <v>2</v>
      </c>
      <c r="I35" s="140">
        <f t="shared" si="0"/>
        <v>1</v>
      </c>
      <c r="J35" s="130" t="s">
        <v>95</v>
      </c>
    </row>
    <row r="36" spans="1:10" ht="36.75" thickBot="1" x14ac:dyDescent="0.3">
      <c r="A36" s="130" t="s">
        <v>23</v>
      </c>
      <c r="B36" s="166">
        <v>2</v>
      </c>
      <c r="C36" s="127">
        <v>2</v>
      </c>
      <c r="D36" s="160">
        <v>2</v>
      </c>
      <c r="E36" s="168">
        <f t="shared" si="5"/>
        <v>1</v>
      </c>
      <c r="F36" s="189" t="s">
        <v>302</v>
      </c>
      <c r="G36" s="178">
        <v>2</v>
      </c>
      <c r="H36" s="139">
        <v>2</v>
      </c>
      <c r="I36" s="140">
        <f t="shared" si="0"/>
        <v>1</v>
      </c>
      <c r="J36" s="130" t="s">
        <v>96</v>
      </c>
    </row>
    <row r="37" spans="1:10" ht="48.75" thickBot="1" x14ac:dyDescent="0.3">
      <c r="A37" s="130" t="s">
        <v>24</v>
      </c>
      <c r="B37" s="166">
        <v>2</v>
      </c>
      <c r="C37" s="127">
        <v>2</v>
      </c>
      <c r="D37" s="160">
        <v>2</v>
      </c>
      <c r="E37" s="168">
        <f t="shared" si="5"/>
        <v>1</v>
      </c>
      <c r="F37" s="203" t="s">
        <v>303</v>
      </c>
      <c r="G37" s="178">
        <v>1</v>
      </c>
      <c r="H37" s="139">
        <v>1</v>
      </c>
      <c r="I37" s="140">
        <f t="shared" si="0"/>
        <v>0.5</v>
      </c>
      <c r="J37" s="130" t="s">
        <v>155</v>
      </c>
    </row>
    <row r="38" spans="1:10" ht="36.75" thickBot="1" x14ac:dyDescent="0.3">
      <c r="A38" s="130" t="s">
        <v>25</v>
      </c>
      <c r="B38" s="166">
        <v>2</v>
      </c>
      <c r="C38" s="127">
        <v>2</v>
      </c>
      <c r="D38" s="160">
        <v>2</v>
      </c>
      <c r="E38" s="168">
        <f t="shared" si="5"/>
        <v>1</v>
      </c>
      <c r="F38" s="220" t="s">
        <v>304</v>
      </c>
      <c r="G38" s="178">
        <v>2</v>
      </c>
      <c r="H38" s="139">
        <v>2</v>
      </c>
      <c r="I38" s="140">
        <f t="shared" si="0"/>
        <v>1</v>
      </c>
      <c r="J38" s="130" t="s">
        <v>500</v>
      </c>
    </row>
    <row r="39" spans="1:10" ht="30.75" customHeight="1" thickBot="1" x14ac:dyDescent="0.3">
      <c r="A39" s="130" t="s">
        <v>26</v>
      </c>
      <c r="B39" s="166">
        <v>2</v>
      </c>
      <c r="C39" s="127">
        <v>2</v>
      </c>
      <c r="D39" s="160">
        <v>2</v>
      </c>
      <c r="E39" s="168">
        <f t="shared" si="5"/>
        <v>1</v>
      </c>
      <c r="F39" s="228" t="s">
        <v>305</v>
      </c>
      <c r="G39" s="178">
        <v>0</v>
      </c>
      <c r="H39" s="139">
        <v>0</v>
      </c>
      <c r="I39" s="140">
        <f t="shared" si="0"/>
        <v>0</v>
      </c>
      <c r="J39" s="258" t="s">
        <v>702</v>
      </c>
    </row>
    <row r="40" spans="1:10" ht="60.75" thickBot="1" x14ac:dyDescent="0.3">
      <c r="A40" s="130" t="s">
        <v>27</v>
      </c>
      <c r="B40" s="166">
        <v>2</v>
      </c>
      <c r="C40" s="127">
        <v>2</v>
      </c>
      <c r="D40" s="160">
        <v>2</v>
      </c>
      <c r="E40" s="168">
        <f t="shared" si="5"/>
        <v>1</v>
      </c>
      <c r="F40" s="220" t="s">
        <v>306</v>
      </c>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220" t="s">
        <v>307</v>
      </c>
      <c r="G42" s="178">
        <v>2</v>
      </c>
      <c r="H42" s="139">
        <v>2</v>
      </c>
      <c r="I42" s="140">
        <f t="shared" si="0"/>
        <v>1</v>
      </c>
      <c r="J42" s="130" t="s">
        <v>547</v>
      </c>
    </row>
    <row r="43" spans="1:10" ht="27" customHeight="1" thickBot="1" x14ac:dyDescent="0.3">
      <c r="A43" s="130" t="s">
        <v>30</v>
      </c>
      <c r="B43" s="166">
        <v>2</v>
      </c>
      <c r="C43" s="127">
        <v>2</v>
      </c>
      <c r="D43" s="160">
        <v>2</v>
      </c>
      <c r="E43" s="168">
        <f t="shared" si="6"/>
        <v>1</v>
      </c>
      <c r="F43" s="203" t="s">
        <v>332</v>
      </c>
      <c r="G43" s="178">
        <v>2</v>
      </c>
      <c r="H43" s="139">
        <v>2</v>
      </c>
      <c r="I43" s="140">
        <f t="shared" si="0"/>
        <v>1</v>
      </c>
      <c r="J43" s="130" t="s">
        <v>577</v>
      </c>
    </row>
    <row r="44" spans="1:10" ht="48.75" thickBot="1" x14ac:dyDescent="0.3">
      <c r="A44" s="130" t="s">
        <v>31</v>
      </c>
      <c r="B44" s="166">
        <v>2</v>
      </c>
      <c r="C44" s="127">
        <v>2</v>
      </c>
      <c r="D44" s="160">
        <v>2</v>
      </c>
      <c r="E44" s="168">
        <f t="shared" si="6"/>
        <v>1</v>
      </c>
      <c r="F44" s="220" t="s">
        <v>309</v>
      </c>
      <c r="G44" s="178">
        <v>1</v>
      </c>
      <c r="H44" s="139">
        <v>1</v>
      </c>
      <c r="I44" s="140">
        <f t="shared" si="0"/>
        <v>0.5</v>
      </c>
      <c r="J44" s="130" t="s">
        <v>103</v>
      </c>
    </row>
    <row r="45" spans="1:10" ht="48.75" thickBot="1" x14ac:dyDescent="0.3">
      <c r="A45" s="130" t="s">
        <v>32</v>
      </c>
      <c r="B45" s="166">
        <v>2</v>
      </c>
      <c r="C45" s="127">
        <v>2</v>
      </c>
      <c r="D45" s="160">
        <v>2</v>
      </c>
      <c r="E45" s="168">
        <f t="shared" si="6"/>
        <v>1</v>
      </c>
      <c r="F45" s="203" t="s">
        <v>309</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220" t="s">
        <v>310</v>
      </c>
      <c r="G47" s="178">
        <v>2</v>
      </c>
      <c r="H47" s="139">
        <v>2</v>
      </c>
      <c r="I47" s="140">
        <f t="shared" si="0"/>
        <v>1</v>
      </c>
      <c r="J47" s="244" t="s">
        <v>549</v>
      </c>
    </row>
    <row r="48" spans="1:10" ht="60.75" thickBot="1" x14ac:dyDescent="0.3">
      <c r="A48" s="130" t="s">
        <v>34</v>
      </c>
      <c r="B48" s="166">
        <v>2</v>
      </c>
      <c r="C48" s="127">
        <v>2</v>
      </c>
      <c r="D48" s="160">
        <v>2</v>
      </c>
      <c r="E48" s="168">
        <f t="shared" si="7"/>
        <v>1</v>
      </c>
      <c r="F48" s="203" t="s">
        <v>310</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30" t="s">
        <v>311</v>
      </c>
      <c r="G50" s="178">
        <v>2</v>
      </c>
      <c r="H50" s="139">
        <v>2</v>
      </c>
      <c r="I50" s="140">
        <f t="shared" si="0"/>
        <v>1</v>
      </c>
      <c r="J50" s="130" t="s">
        <v>162</v>
      </c>
    </row>
    <row r="51" spans="1:10" ht="28.5" thickBot="1" x14ac:dyDescent="0.3">
      <c r="A51" s="128" t="s">
        <v>36</v>
      </c>
      <c r="B51" s="166">
        <v>2</v>
      </c>
      <c r="C51" s="127">
        <v>2</v>
      </c>
      <c r="D51" s="160">
        <v>2</v>
      </c>
      <c r="E51" s="168">
        <f t="shared" si="8"/>
        <v>1</v>
      </c>
      <c r="F51" s="130" t="s">
        <v>312</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2</v>
      </c>
      <c r="E53" s="168">
        <f t="shared" ref="E53:E54" si="9">(D53/B53)</f>
        <v>1</v>
      </c>
      <c r="F53" s="189" t="s">
        <v>313</v>
      </c>
      <c r="G53" s="178">
        <v>0</v>
      </c>
      <c r="H53" s="139">
        <v>0</v>
      </c>
      <c r="I53" s="140">
        <f t="shared" si="0"/>
        <v>0</v>
      </c>
      <c r="J53" s="258" t="s">
        <v>579</v>
      </c>
    </row>
    <row r="54" spans="1:10" ht="60.75" thickBot="1" x14ac:dyDescent="0.3">
      <c r="A54" s="130" t="s">
        <v>38</v>
      </c>
      <c r="B54" s="166">
        <v>2</v>
      </c>
      <c r="C54" s="127">
        <v>2</v>
      </c>
      <c r="D54" s="160">
        <v>2</v>
      </c>
      <c r="E54" s="168">
        <f t="shared" si="9"/>
        <v>1</v>
      </c>
      <c r="F54" s="189" t="s">
        <v>313</v>
      </c>
      <c r="G54" s="178">
        <v>0</v>
      </c>
      <c r="H54" s="139">
        <v>0</v>
      </c>
      <c r="I54" s="140">
        <f t="shared" si="0"/>
        <v>0</v>
      </c>
      <c r="J54" s="258"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7</v>
      </c>
      <c r="H55" s="148">
        <f>SUM(H56:H59)</f>
        <v>6</v>
      </c>
      <c r="I55" s="150">
        <f t="shared" si="0"/>
        <v>0.75</v>
      </c>
      <c r="J55" s="172" t="str">
        <f>IF(I55&gt;=0.5,"Đạt","Không đạt")</f>
        <v>Đạt</v>
      </c>
    </row>
    <row r="56" spans="1:10" ht="48.75" thickBot="1" x14ac:dyDescent="0.3">
      <c r="A56" s="130" t="s">
        <v>39</v>
      </c>
      <c r="B56" s="166">
        <v>2</v>
      </c>
      <c r="C56" s="127">
        <v>2</v>
      </c>
      <c r="D56" s="160">
        <v>2</v>
      </c>
      <c r="E56" s="168">
        <f t="shared" ref="E56:E59" si="10">(D56/B56)</f>
        <v>1</v>
      </c>
      <c r="F56" s="202" t="s">
        <v>314</v>
      </c>
      <c r="G56" s="178">
        <v>2</v>
      </c>
      <c r="H56" s="139">
        <v>2</v>
      </c>
      <c r="I56" s="140">
        <f t="shared" si="0"/>
        <v>1</v>
      </c>
      <c r="J56" s="130" t="s">
        <v>581</v>
      </c>
    </row>
    <row r="57" spans="1:10" ht="48.75" customHeight="1" thickBot="1" x14ac:dyDescent="0.3">
      <c r="A57" s="130" t="s">
        <v>40</v>
      </c>
      <c r="B57" s="166">
        <v>2</v>
      </c>
      <c r="C57" s="127">
        <v>2</v>
      </c>
      <c r="D57" s="160">
        <v>2</v>
      </c>
      <c r="E57" s="168">
        <f t="shared" si="10"/>
        <v>1</v>
      </c>
      <c r="F57" s="199" t="s">
        <v>314</v>
      </c>
      <c r="G57" s="178">
        <v>2</v>
      </c>
      <c r="H57" s="139">
        <v>1</v>
      </c>
      <c r="I57" s="140">
        <f t="shared" si="0"/>
        <v>0.5</v>
      </c>
      <c r="J57" s="130" t="s">
        <v>581</v>
      </c>
    </row>
    <row r="58" spans="1:10" ht="48.75" thickBot="1" x14ac:dyDescent="0.3">
      <c r="A58" s="130" t="s">
        <v>41</v>
      </c>
      <c r="B58" s="166">
        <v>2</v>
      </c>
      <c r="C58" s="127">
        <v>2</v>
      </c>
      <c r="D58" s="160">
        <v>2</v>
      </c>
      <c r="E58" s="168">
        <f t="shared" si="10"/>
        <v>1</v>
      </c>
      <c r="F58" s="202" t="s">
        <v>314</v>
      </c>
      <c r="G58" s="178">
        <v>1</v>
      </c>
      <c r="H58" s="139">
        <v>1</v>
      </c>
      <c r="I58" s="140">
        <f t="shared" si="0"/>
        <v>0.5</v>
      </c>
      <c r="J58" s="130" t="s">
        <v>581</v>
      </c>
    </row>
    <row r="59" spans="1:10" ht="48.75" thickBot="1" x14ac:dyDescent="0.3">
      <c r="A59" s="130" t="s">
        <v>42</v>
      </c>
      <c r="B59" s="166">
        <v>2</v>
      </c>
      <c r="C59" s="127">
        <v>2</v>
      </c>
      <c r="D59" s="160">
        <v>2</v>
      </c>
      <c r="E59" s="168">
        <f t="shared" si="10"/>
        <v>1</v>
      </c>
      <c r="F59" s="199" t="s">
        <v>315</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2</v>
      </c>
      <c r="I60" s="150">
        <f t="shared" si="0"/>
        <v>0.5</v>
      </c>
      <c r="J60" s="148" t="str">
        <f>IF(I60&gt;=0.5,"Đạt","Không đạt")</f>
        <v>Đạt</v>
      </c>
    </row>
    <row r="61" spans="1:10" ht="48.75" thickBot="1" x14ac:dyDescent="0.3">
      <c r="A61" s="130" t="s">
        <v>43</v>
      </c>
      <c r="B61" s="166">
        <v>2</v>
      </c>
      <c r="C61" s="138">
        <v>2</v>
      </c>
      <c r="D61" s="160">
        <v>2</v>
      </c>
      <c r="E61" s="168">
        <f t="shared" ref="E61:E62" si="11">(D61/B61)</f>
        <v>1</v>
      </c>
      <c r="F61" s="220" t="s">
        <v>316</v>
      </c>
      <c r="G61" s="178">
        <v>2</v>
      </c>
      <c r="H61" s="139">
        <v>1</v>
      </c>
      <c r="I61" s="140">
        <f t="shared" si="0"/>
        <v>0.5</v>
      </c>
      <c r="J61" s="130" t="s">
        <v>113</v>
      </c>
    </row>
    <row r="62" spans="1:10" ht="36.75" thickBot="1" x14ac:dyDescent="0.3">
      <c r="A62" s="130" t="s">
        <v>44</v>
      </c>
      <c r="B62" s="166">
        <v>2</v>
      </c>
      <c r="C62" s="138">
        <v>2</v>
      </c>
      <c r="D62" s="160">
        <v>2</v>
      </c>
      <c r="E62" s="168">
        <f t="shared" si="11"/>
        <v>1</v>
      </c>
      <c r="F62" s="189" t="s">
        <v>317</v>
      </c>
      <c r="G62" s="178">
        <v>1</v>
      </c>
      <c r="H62" s="139">
        <v>1</v>
      </c>
      <c r="I62" s="140">
        <f t="shared" si="0"/>
        <v>0.5</v>
      </c>
      <c r="J62" s="130" t="s">
        <v>583</v>
      </c>
    </row>
    <row r="63" spans="1:10" s="141" customFormat="1" ht="32.25" thickBot="1" x14ac:dyDescent="0.3">
      <c r="A63" s="152" t="s">
        <v>64</v>
      </c>
      <c r="B63" s="148">
        <f>SUM(B64:B65)</f>
        <v>4</v>
      </c>
      <c r="C63" s="148">
        <f>SUM(C64:C65)</f>
        <v>4</v>
      </c>
      <c r="D63" s="148">
        <f>SUM(D64:D65)</f>
        <v>4</v>
      </c>
      <c r="E63" s="149">
        <f>(D63/B63)</f>
        <v>1</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2</v>
      </c>
      <c r="E64" s="168">
        <f t="shared" ref="E64:E65" si="12">(D64/B64)</f>
        <v>1</v>
      </c>
      <c r="F64" s="220" t="s">
        <v>333</v>
      </c>
      <c r="G64" s="178">
        <v>1</v>
      </c>
      <c r="H64" s="139">
        <v>1</v>
      </c>
      <c r="I64" s="140">
        <f t="shared" si="0"/>
        <v>0.5</v>
      </c>
      <c r="J64" s="354" t="s">
        <v>113</v>
      </c>
    </row>
    <row r="65" spans="1:10" ht="108.75" thickBot="1" x14ac:dyDescent="0.3">
      <c r="A65" s="133" t="s">
        <v>46</v>
      </c>
      <c r="B65" s="166">
        <v>2</v>
      </c>
      <c r="C65" s="138">
        <v>2</v>
      </c>
      <c r="D65" s="160">
        <v>2</v>
      </c>
      <c r="E65" s="168">
        <f t="shared" si="12"/>
        <v>1</v>
      </c>
      <c r="F65" s="189" t="s">
        <v>319</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13</v>
      </c>
      <c r="E66" s="146">
        <f>(D66/B66)</f>
        <v>0.8125</v>
      </c>
      <c r="F66" s="164" t="str">
        <f>IF(E66&gt;=0.5,"Đạt","Không đạt")</f>
        <v>Đạt</v>
      </c>
      <c r="G66" s="145">
        <f>SUM(G67,G72,G75)</f>
        <v>7</v>
      </c>
      <c r="H66" s="145">
        <f>SUM(H67,H72,H75)</f>
        <v>8</v>
      </c>
      <c r="I66" s="146">
        <f t="shared" si="0"/>
        <v>0.5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6</v>
      </c>
      <c r="H67" s="148">
        <f>SUM(H68:H71)</f>
        <v>6</v>
      </c>
      <c r="I67" s="150">
        <f t="shared" si="0"/>
        <v>0.75</v>
      </c>
      <c r="J67" s="148" t="str">
        <f>IF(I67&gt;=0.5,"Đạt","Không đạt")</f>
        <v>Đạt</v>
      </c>
    </row>
    <row r="68" spans="1:10" ht="72.75" thickBot="1" x14ac:dyDescent="0.3">
      <c r="A68" s="133" t="s">
        <v>49</v>
      </c>
      <c r="B68" s="166">
        <v>2</v>
      </c>
      <c r="C68" s="138">
        <v>2</v>
      </c>
      <c r="D68" s="160">
        <v>2</v>
      </c>
      <c r="E68" s="168">
        <f t="shared" ref="E68:E71" si="13">(D68/B68)</f>
        <v>1</v>
      </c>
      <c r="F68" s="203" t="s">
        <v>320</v>
      </c>
      <c r="G68" s="178">
        <v>2</v>
      </c>
      <c r="H68" s="139">
        <v>2</v>
      </c>
      <c r="I68" s="140">
        <f t="shared" si="0"/>
        <v>1</v>
      </c>
      <c r="J68" s="130" t="s">
        <v>585</v>
      </c>
    </row>
    <row r="69" spans="1:10" ht="16.5" thickBot="1" x14ac:dyDescent="0.3">
      <c r="A69" s="133" t="s">
        <v>50</v>
      </c>
      <c r="B69" s="166">
        <v>2</v>
      </c>
      <c r="C69" s="138">
        <v>2</v>
      </c>
      <c r="D69" s="160">
        <v>2</v>
      </c>
      <c r="E69" s="168">
        <f t="shared" si="13"/>
        <v>1</v>
      </c>
      <c r="F69" s="231" t="s">
        <v>321</v>
      </c>
      <c r="G69" s="178">
        <v>1</v>
      </c>
      <c r="H69" s="139">
        <v>1</v>
      </c>
      <c r="I69" s="140">
        <f t="shared" si="0"/>
        <v>0.5</v>
      </c>
      <c r="J69" s="257" t="s">
        <v>648</v>
      </c>
    </row>
    <row r="70" spans="1:10" ht="48.75" thickBot="1" x14ac:dyDescent="0.3">
      <c r="A70" s="133" t="s">
        <v>51</v>
      </c>
      <c r="B70" s="166">
        <v>2</v>
      </c>
      <c r="C70" s="138">
        <v>2</v>
      </c>
      <c r="D70" s="160">
        <v>2</v>
      </c>
      <c r="E70" s="168">
        <f t="shared" si="13"/>
        <v>1</v>
      </c>
      <c r="F70" s="189" t="s">
        <v>322</v>
      </c>
      <c r="G70" s="178">
        <v>1</v>
      </c>
      <c r="H70" s="139">
        <v>1</v>
      </c>
      <c r="I70" s="140">
        <f t="shared" si="0"/>
        <v>0.5</v>
      </c>
      <c r="J70" s="130" t="s">
        <v>665</v>
      </c>
    </row>
    <row r="71" spans="1:10" ht="72.75" thickBot="1" x14ac:dyDescent="0.3">
      <c r="A71" s="133" t="s">
        <v>52</v>
      </c>
      <c r="B71" s="166">
        <v>2</v>
      </c>
      <c r="C71" s="138">
        <v>2</v>
      </c>
      <c r="D71" s="160">
        <v>2</v>
      </c>
      <c r="E71" s="168">
        <f t="shared" si="13"/>
        <v>1</v>
      </c>
      <c r="F71" s="189" t="s">
        <v>322</v>
      </c>
      <c r="G71" s="178">
        <v>2</v>
      </c>
      <c r="H71" s="139">
        <v>2</v>
      </c>
      <c r="I71" s="140">
        <f t="shared" si="0"/>
        <v>1</v>
      </c>
      <c r="J71" s="256" t="s">
        <v>704</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2</v>
      </c>
      <c r="E73" s="168">
        <f t="shared" ref="E73:E74" si="14">(D73/B73)</f>
        <v>1</v>
      </c>
      <c r="F73" s="189" t="s">
        <v>323</v>
      </c>
      <c r="G73" s="178">
        <v>0</v>
      </c>
      <c r="H73" s="139">
        <v>0</v>
      </c>
      <c r="I73" s="140">
        <f t="shared" si="0"/>
        <v>0</v>
      </c>
      <c r="J73" s="258" t="s">
        <v>641</v>
      </c>
    </row>
    <row r="74" spans="1:10" ht="36.75" thickBot="1" x14ac:dyDescent="0.3">
      <c r="A74" s="133" t="s">
        <v>54</v>
      </c>
      <c r="B74" s="166">
        <v>2</v>
      </c>
      <c r="C74" s="138">
        <v>2</v>
      </c>
      <c r="D74" s="160">
        <v>0</v>
      </c>
      <c r="E74" s="168">
        <f t="shared" si="14"/>
        <v>0</v>
      </c>
      <c r="F74" s="175"/>
      <c r="G74" s="178">
        <v>0</v>
      </c>
      <c r="H74" s="139">
        <v>0</v>
      </c>
      <c r="I74" s="140">
        <f t="shared" si="0"/>
        <v>0</v>
      </c>
      <c r="J74" s="258" t="s">
        <v>590</v>
      </c>
    </row>
    <row r="75" spans="1:10" s="141" customFormat="1" ht="32.25" thickBot="1" x14ac:dyDescent="0.3">
      <c r="A75" s="152" t="s">
        <v>62</v>
      </c>
      <c r="B75" s="148">
        <f>SUM(B76:B77)</f>
        <v>4</v>
      </c>
      <c r="C75" s="148">
        <f>SUM(C76:C77)</f>
        <v>4</v>
      </c>
      <c r="D75" s="148">
        <f>SUM(D76:D77)</f>
        <v>3</v>
      </c>
      <c r="E75" s="149">
        <f>(D75/B75)</f>
        <v>0.75</v>
      </c>
      <c r="F75" s="148" t="str">
        <f>IF(E75&gt;=0.5,"Đạt","Không đạt")</f>
        <v>Đạt</v>
      </c>
      <c r="G75" s="148">
        <f>SUM(G76:G77)</f>
        <v>1</v>
      </c>
      <c r="H75" s="148">
        <f>SUM(H76:H77)</f>
        <v>2</v>
      </c>
      <c r="I75" s="150">
        <f t="shared" si="0"/>
        <v>0.5</v>
      </c>
      <c r="J75" s="148" t="str">
        <f>IF(I75&gt;=0.5,"Đạt","Không đạt")</f>
        <v>Đạt</v>
      </c>
    </row>
    <row r="76" spans="1:10" ht="24.75" customHeight="1" thickBot="1" x14ac:dyDescent="0.3">
      <c r="A76" s="133" t="s">
        <v>55</v>
      </c>
      <c r="B76" s="166">
        <v>2</v>
      </c>
      <c r="C76" s="138">
        <v>2</v>
      </c>
      <c r="D76" s="160">
        <v>2</v>
      </c>
      <c r="E76" s="168">
        <f t="shared" ref="E76:E77" si="15">(D76/B76)</f>
        <v>1</v>
      </c>
      <c r="F76" s="220" t="s">
        <v>324</v>
      </c>
      <c r="G76" s="178">
        <v>1</v>
      </c>
      <c r="H76" s="139">
        <v>2</v>
      </c>
      <c r="I76" s="140">
        <f t="shared" si="0"/>
        <v>1</v>
      </c>
      <c r="J76" s="130" t="s">
        <v>709</v>
      </c>
    </row>
    <row r="77" spans="1:10" ht="36.75" thickBot="1" x14ac:dyDescent="0.3">
      <c r="A77" s="133" t="s">
        <v>56</v>
      </c>
      <c r="B77" s="166">
        <v>2</v>
      </c>
      <c r="C77" s="138">
        <v>2</v>
      </c>
      <c r="D77" s="160">
        <v>1</v>
      </c>
      <c r="E77" s="168">
        <f t="shared" si="15"/>
        <v>0.5</v>
      </c>
      <c r="F77" s="189" t="s">
        <v>325</v>
      </c>
      <c r="G77" s="178">
        <v>0</v>
      </c>
      <c r="H77" s="139">
        <v>0</v>
      </c>
      <c r="I77" s="140">
        <f t="shared" si="0"/>
        <v>0</v>
      </c>
      <c r="J77" s="258" t="s">
        <v>591</v>
      </c>
    </row>
    <row r="78" spans="1:10" ht="16.5" thickBot="1" x14ac:dyDescent="0.3">
      <c r="A78" s="134" t="s">
        <v>57</v>
      </c>
      <c r="B78" s="165">
        <f>SUM(B16,B30,B66)</f>
        <v>88</v>
      </c>
      <c r="C78" s="129">
        <f>SUM(C16,C30,C66)</f>
        <v>88</v>
      </c>
      <c r="D78" s="136">
        <f>SUM(D16,D30,D66)</f>
        <v>85</v>
      </c>
      <c r="E78" s="176">
        <f>(D78/B78)</f>
        <v>0.96590909090909094</v>
      </c>
      <c r="F78" s="127"/>
      <c r="G78" s="177">
        <f>SUM(G16,G30,G66)</f>
        <v>59</v>
      </c>
      <c r="H78" s="136">
        <f>SUM(H16,H30,H66)</f>
        <v>58</v>
      </c>
      <c r="I78" s="176">
        <f t="shared" si="0"/>
        <v>0.65909090909090906</v>
      </c>
      <c r="J78" s="127"/>
    </row>
    <row r="79" spans="1:10" ht="16.5" thickBot="1" x14ac:dyDescent="0.3">
      <c r="A79" s="134" t="s">
        <v>58</v>
      </c>
      <c r="B79" s="165">
        <v>100</v>
      </c>
      <c r="C79" s="129">
        <f>(C78*B79)/B78</f>
        <v>100</v>
      </c>
      <c r="D79" s="137">
        <f>(D78*B79)/B78</f>
        <v>96.590909090909093</v>
      </c>
      <c r="E79" s="176">
        <f>(D79/B79)</f>
        <v>0.96590909090909094</v>
      </c>
      <c r="F79" s="127"/>
      <c r="G79" s="179">
        <f>(G78/B78)*100</f>
        <v>67.045454545454547</v>
      </c>
      <c r="H79" s="137">
        <f>(H78*B79)/B78</f>
        <v>65.909090909090907</v>
      </c>
      <c r="I79" s="176">
        <f t="shared" si="0"/>
        <v>0.65909090909090906</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404" t="s">
        <v>334</v>
      </c>
      <c r="B86" s="404"/>
      <c r="C86" s="404"/>
      <c r="D86" s="40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56D3D545-FCF9-493D-9F38-97F2503CDD9E}"/>
    <hyperlink ref="A28" r:id="rId2" display="https://thuvienphapluat.vn/phap-luat/tim-van-ban.aspx?keyword=03/2014/TT-BTTTT&amp;area=2&amp;type=0&amp;match=False&amp;vc=True&amp;lan=1" xr:uid="{8E51F8EA-0B18-4EA3-AE8F-2C09A5462D18}"/>
  </hyperlinks>
  <pageMargins left="0.7" right="0.7" top="0.75" bottom="0.75" header="0.3" footer="0.3"/>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F4676-7C8C-4E5F-8FA2-80E6503AADDE}">
  <sheetPr codeName="Sheet23"/>
  <dimension ref="A6:M89"/>
  <sheetViews>
    <sheetView topLeftCell="A70" workbookViewId="0">
      <selection activeCell="M76" sqref="M76"/>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42578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852</v>
      </c>
      <c r="B8" s="388"/>
      <c r="C8" s="388"/>
      <c r="D8" s="388"/>
      <c r="E8" s="388"/>
      <c r="F8" s="388"/>
      <c r="G8" s="388"/>
      <c r="H8" s="388"/>
      <c r="I8" s="388"/>
      <c r="J8" s="388"/>
    </row>
    <row r="9" spans="1:13" ht="16.5" x14ac:dyDescent="0.25">
      <c r="A9" s="388" t="s">
        <v>230</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263" t="s">
        <v>82</v>
      </c>
      <c r="B11" s="263"/>
      <c r="C11" s="263"/>
      <c r="D11" s="263"/>
      <c r="E11" s="263"/>
      <c r="F11" s="263"/>
      <c r="G11" s="263"/>
      <c r="H11" s="263"/>
      <c r="I11" s="263"/>
      <c r="J11" s="263"/>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17</v>
      </c>
      <c r="E16" s="146">
        <f>(D16/B16)</f>
        <v>0.85</v>
      </c>
      <c r="F16" s="164" t="str">
        <f>IF(E16&gt;=0.5,"Đạt","Không đạt")</f>
        <v>Đạt</v>
      </c>
      <c r="G16" s="145">
        <f>SUM(G17,G24,G27)</f>
        <v>12</v>
      </c>
      <c r="H16" s="145">
        <f>SUM(H17,H24,H27)</f>
        <v>12</v>
      </c>
      <c r="I16" s="146">
        <f t="shared" ref="I16:I79" si="0">(H16/B16)</f>
        <v>0.6</v>
      </c>
      <c r="J16" s="164" t="str">
        <f>IF(I16&gt;=0.5,"Đạt","Không đạt")</f>
        <v>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8</v>
      </c>
      <c r="H17" s="148">
        <f>SUM(H18:H23)</f>
        <v>8</v>
      </c>
      <c r="I17" s="150">
        <f t="shared" si="0"/>
        <v>0.66666666666666663</v>
      </c>
      <c r="J17" s="148" t="str">
        <f>IF(I17&gt;=0.5,"Đạt","Không đạt")</f>
        <v>Đạt</v>
      </c>
    </row>
    <row r="18" spans="1:10" ht="172.5" thickBot="1" x14ac:dyDescent="0.3">
      <c r="A18" s="128" t="s">
        <v>6</v>
      </c>
      <c r="B18" s="166">
        <v>2</v>
      </c>
      <c r="C18" s="127">
        <v>2</v>
      </c>
      <c r="D18" s="160">
        <v>1</v>
      </c>
      <c r="E18" s="168">
        <f>(D18/B18)</f>
        <v>0.5</v>
      </c>
      <c r="F18" s="362" t="s">
        <v>853</v>
      </c>
      <c r="G18" s="178">
        <v>2</v>
      </c>
      <c r="H18" s="139">
        <v>2</v>
      </c>
      <c r="I18" s="140">
        <f t="shared" si="0"/>
        <v>1</v>
      </c>
      <c r="J18" s="130" t="s">
        <v>858</v>
      </c>
    </row>
    <row r="19" spans="1:10" ht="24.75" thickBot="1" x14ac:dyDescent="0.3">
      <c r="A19" s="130" t="s">
        <v>7</v>
      </c>
      <c r="B19" s="166">
        <v>2</v>
      </c>
      <c r="C19" s="127">
        <v>2</v>
      </c>
      <c r="D19" s="160">
        <v>2</v>
      </c>
      <c r="E19" s="168">
        <f t="shared" ref="E19:E23" si="1">(D19/B19)</f>
        <v>1</v>
      </c>
      <c r="F19" s="363" t="s">
        <v>854</v>
      </c>
      <c r="G19" s="178">
        <v>2</v>
      </c>
      <c r="H19" s="139">
        <v>2</v>
      </c>
      <c r="I19" s="140">
        <f t="shared" si="0"/>
        <v>1</v>
      </c>
      <c r="J19" s="130" t="s">
        <v>568</v>
      </c>
    </row>
    <row r="20" spans="1:10" ht="24.75" thickBot="1" x14ac:dyDescent="0.3">
      <c r="A20" s="130" t="s">
        <v>8</v>
      </c>
      <c r="B20" s="166">
        <v>2</v>
      </c>
      <c r="C20" s="127">
        <v>2</v>
      </c>
      <c r="D20" s="160">
        <v>2</v>
      </c>
      <c r="E20" s="168">
        <f t="shared" si="1"/>
        <v>1</v>
      </c>
      <c r="F20" s="175" t="s">
        <v>854</v>
      </c>
      <c r="G20" s="178">
        <v>1</v>
      </c>
      <c r="H20" s="139">
        <v>1</v>
      </c>
      <c r="I20" s="140">
        <f t="shared" si="0"/>
        <v>0.5</v>
      </c>
      <c r="J20" s="130" t="s">
        <v>568</v>
      </c>
    </row>
    <row r="21" spans="1:10" ht="60.75" thickBot="1" x14ac:dyDescent="0.3">
      <c r="A21" s="130" t="s">
        <v>9</v>
      </c>
      <c r="B21" s="166">
        <v>2</v>
      </c>
      <c r="C21" s="127">
        <v>2</v>
      </c>
      <c r="D21" s="160">
        <v>2</v>
      </c>
      <c r="E21" s="168">
        <f t="shared" si="1"/>
        <v>1</v>
      </c>
      <c r="F21" s="175" t="s">
        <v>854</v>
      </c>
      <c r="G21" s="178">
        <v>1</v>
      </c>
      <c r="H21" s="139">
        <v>1</v>
      </c>
      <c r="I21" s="140">
        <f t="shared" si="0"/>
        <v>0.5</v>
      </c>
      <c r="J21" s="130" t="s">
        <v>567</v>
      </c>
    </row>
    <row r="22" spans="1:10" ht="36.75" thickBot="1" x14ac:dyDescent="0.3">
      <c r="A22" s="130" t="s">
        <v>10</v>
      </c>
      <c r="B22" s="166">
        <v>2</v>
      </c>
      <c r="C22" s="127">
        <v>2</v>
      </c>
      <c r="D22" s="160">
        <v>2</v>
      </c>
      <c r="E22" s="168">
        <f t="shared" si="1"/>
        <v>1</v>
      </c>
      <c r="F22" s="175" t="s">
        <v>854</v>
      </c>
      <c r="G22" s="178">
        <v>1</v>
      </c>
      <c r="H22" s="139">
        <v>1</v>
      </c>
      <c r="I22" s="140">
        <f t="shared" si="0"/>
        <v>0.5</v>
      </c>
      <c r="J22" s="130" t="s">
        <v>568</v>
      </c>
    </row>
    <row r="23" spans="1:10" ht="48.75" thickBot="1" x14ac:dyDescent="0.3">
      <c r="A23" s="130" t="s">
        <v>11</v>
      </c>
      <c r="B23" s="166">
        <v>2</v>
      </c>
      <c r="C23" s="127">
        <v>2</v>
      </c>
      <c r="D23" s="160">
        <v>2</v>
      </c>
      <c r="E23" s="168">
        <f t="shared" si="1"/>
        <v>1</v>
      </c>
      <c r="F23" s="175" t="s">
        <v>854</v>
      </c>
      <c r="G23" s="178">
        <v>1</v>
      </c>
      <c r="H23" s="139">
        <v>1</v>
      </c>
      <c r="I23" s="140">
        <f t="shared" si="0"/>
        <v>0.5</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2</v>
      </c>
      <c r="H24" s="148">
        <f>SUM(H25:H26)</f>
        <v>2</v>
      </c>
      <c r="I24" s="150">
        <f>(H24/B24)</f>
        <v>0.5</v>
      </c>
      <c r="J24" s="169" t="str">
        <f>IF(I24&gt;=0.5,"Đạt","Không đạt")</f>
        <v>Đạt</v>
      </c>
    </row>
    <row r="25" spans="1:10" ht="264.75" thickBot="1" x14ac:dyDescent="0.3">
      <c r="A25" s="130" t="s">
        <v>70</v>
      </c>
      <c r="B25" s="167">
        <v>2</v>
      </c>
      <c r="C25" s="131">
        <v>2</v>
      </c>
      <c r="D25" s="160">
        <v>0</v>
      </c>
      <c r="E25" s="168">
        <f t="shared" ref="E25:E26" si="2">(D25/B25)</f>
        <v>0</v>
      </c>
      <c r="F25" s="55"/>
      <c r="G25" s="264">
        <v>1</v>
      </c>
      <c r="H25" s="265">
        <v>1</v>
      </c>
      <c r="I25" s="140">
        <f t="shared" si="0"/>
        <v>0.5</v>
      </c>
      <c r="J25" s="130" t="s">
        <v>697</v>
      </c>
    </row>
    <row r="26" spans="1:10" ht="64.5" thickBot="1" x14ac:dyDescent="0.3">
      <c r="A26" s="128" t="s">
        <v>13</v>
      </c>
      <c r="B26" s="166">
        <v>2</v>
      </c>
      <c r="C26" s="127">
        <v>2</v>
      </c>
      <c r="D26" s="160">
        <v>2</v>
      </c>
      <c r="E26" s="168">
        <f t="shared" si="2"/>
        <v>1</v>
      </c>
      <c r="F26" s="175"/>
      <c r="G26" s="264">
        <v>1</v>
      </c>
      <c r="H26" s="265">
        <v>1</v>
      </c>
      <c r="I26" s="140">
        <f t="shared" si="0"/>
        <v>0.5</v>
      </c>
      <c r="J26" s="130" t="s">
        <v>697</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v>2</v>
      </c>
      <c r="E28" s="168">
        <f t="shared" ref="E28:E29" si="3">(D28/B28)</f>
        <v>1</v>
      </c>
      <c r="F28" s="175" t="s">
        <v>198</v>
      </c>
      <c r="G28" s="264">
        <v>2</v>
      </c>
      <c r="H28" s="265">
        <v>2</v>
      </c>
      <c r="I28" s="140">
        <f t="shared" si="0"/>
        <v>1</v>
      </c>
      <c r="J28" s="257" t="s">
        <v>859</v>
      </c>
    </row>
    <row r="29" spans="1:10" ht="48.75" thickBot="1" x14ac:dyDescent="0.3">
      <c r="A29" s="128" t="s">
        <v>16</v>
      </c>
      <c r="B29" s="166">
        <v>2</v>
      </c>
      <c r="C29" s="127">
        <v>2</v>
      </c>
      <c r="D29" s="160">
        <v>2</v>
      </c>
      <c r="E29" s="168">
        <f t="shared" si="3"/>
        <v>1</v>
      </c>
      <c r="F29" s="175" t="s">
        <v>234</v>
      </c>
      <c r="G29" s="264">
        <v>0</v>
      </c>
      <c r="H29" s="265">
        <v>0</v>
      </c>
      <c r="I29" s="140">
        <f t="shared" si="0"/>
        <v>0</v>
      </c>
      <c r="J29" s="258" t="s">
        <v>637</v>
      </c>
    </row>
    <row r="30" spans="1:10" s="141" customFormat="1" ht="32.25" thickBot="1" x14ac:dyDescent="0.3">
      <c r="A30" s="144" t="s">
        <v>17</v>
      </c>
      <c r="B30" s="145">
        <f>SUM(B31,B34,B41,B46,B49,B52,B55,B60,B63)</f>
        <v>52</v>
      </c>
      <c r="C30" s="145">
        <f>SUM(C31,C34,C41,C46,C49,C52,C55,C60,C63)</f>
        <v>52</v>
      </c>
      <c r="D30" s="145">
        <f>SUM(D31,D34,D41,D46,D49,D52,D55,D60,D63)</f>
        <v>38</v>
      </c>
      <c r="E30" s="146">
        <f>(D30/B30)</f>
        <v>0.73076923076923073</v>
      </c>
      <c r="F30" s="164" t="str">
        <f>IF(E30&gt;=0.5,"Đạt","Không đạt")</f>
        <v>Đạt</v>
      </c>
      <c r="G30" s="145">
        <f>SUM(G31,G34,G41,G46,G49,G52,G55,G60,G63)</f>
        <v>34</v>
      </c>
      <c r="H30" s="145">
        <f>SUM(H31,H34,H41,H46,H49,H52,H55,H60,H63)</f>
        <v>34</v>
      </c>
      <c r="I30" s="146">
        <f t="shared" si="0"/>
        <v>0.65384615384615385</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18" t="s">
        <v>855</v>
      </c>
      <c r="G32" s="264">
        <v>2</v>
      </c>
      <c r="H32" s="265">
        <v>2</v>
      </c>
      <c r="I32" s="140">
        <f t="shared" si="0"/>
        <v>1</v>
      </c>
      <c r="J32" s="130" t="s">
        <v>596</v>
      </c>
    </row>
    <row r="33" spans="1:10" ht="28.5" thickBot="1" x14ac:dyDescent="0.3">
      <c r="A33" s="130" t="s">
        <v>20</v>
      </c>
      <c r="B33" s="166">
        <v>2</v>
      </c>
      <c r="C33" s="127">
        <v>2</v>
      </c>
      <c r="D33" s="160">
        <v>2</v>
      </c>
      <c r="E33" s="168">
        <f t="shared" si="4"/>
        <v>1</v>
      </c>
      <c r="F33" s="127" t="s">
        <v>856</v>
      </c>
      <c r="G33" s="264">
        <v>2</v>
      </c>
      <c r="H33" s="265">
        <v>2</v>
      </c>
      <c r="I33" s="140">
        <f t="shared" si="0"/>
        <v>1</v>
      </c>
      <c r="J33" s="130" t="s">
        <v>860</v>
      </c>
    </row>
    <row r="34" spans="1:10" s="141" customFormat="1" ht="32.25" thickBot="1" x14ac:dyDescent="0.3">
      <c r="A34" s="147" t="s">
        <v>21</v>
      </c>
      <c r="B34" s="148">
        <f>SUM(B35:B40)</f>
        <v>12</v>
      </c>
      <c r="C34" s="148">
        <f>SUM(C35:C40)</f>
        <v>12</v>
      </c>
      <c r="D34" s="148">
        <f>SUM(D35:D40)</f>
        <v>10</v>
      </c>
      <c r="E34" s="149">
        <f>(D34/B34)</f>
        <v>0.83333333333333337</v>
      </c>
      <c r="F34" s="148" t="str">
        <f>IF(E34&gt;=0.5,"Đạt","Không đạt")</f>
        <v>Đạt</v>
      </c>
      <c r="G34" s="268">
        <f t="shared" ref="G34:H34" si="5">SUM(G35:G40)</f>
        <v>7</v>
      </c>
      <c r="H34" s="268">
        <f t="shared" si="5"/>
        <v>7</v>
      </c>
      <c r="I34" s="269">
        <f t="shared" si="0"/>
        <v>0.58333333333333337</v>
      </c>
      <c r="J34" s="270" t="str">
        <f>IF(I34&gt;=0.5,"Đạt","Không đạt")</f>
        <v>Đạt</v>
      </c>
    </row>
    <row r="35" spans="1:10" ht="51.75" thickBot="1" x14ac:dyDescent="0.3">
      <c r="A35" s="132" t="s">
        <v>22</v>
      </c>
      <c r="B35" s="166">
        <v>2</v>
      </c>
      <c r="C35" s="127">
        <v>2</v>
      </c>
      <c r="D35" s="160">
        <v>2</v>
      </c>
      <c r="E35" s="168">
        <f t="shared" ref="E35:E40" si="6">(D35/B35)</f>
        <v>1</v>
      </c>
      <c r="F35" s="175" t="s">
        <v>177</v>
      </c>
      <c r="G35" s="264">
        <v>2</v>
      </c>
      <c r="H35" s="265">
        <v>2</v>
      </c>
      <c r="I35" s="271">
        <f t="shared" si="0"/>
        <v>1</v>
      </c>
      <c r="J35" s="279" t="s">
        <v>95</v>
      </c>
    </row>
    <row r="36" spans="1:10" ht="36.75" thickBot="1" x14ac:dyDescent="0.3">
      <c r="A36" s="130" t="s">
        <v>23</v>
      </c>
      <c r="B36" s="166">
        <v>2</v>
      </c>
      <c r="C36" s="127">
        <v>2</v>
      </c>
      <c r="D36" s="160">
        <v>2</v>
      </c>
      <c r="E36" s="168">
        <f t="shared" si="6"/>
        <v>1</v>
      </c>
      <c r="F36" s="175" t="s">
        <v>178</v>
      </c>
      <c r="G36" s="264">
        <v>2</v>
      </c>
      <c r="H36" s="265">
        <v>2</v>
      </c>
      <c r="I36" s="271">
        <f t="shared" si="0"/>
        <v>1</v>
      </c>
      <c r="J36" s="279" t="s">
        <v>96</v>
      </c>
    </row>
    <row r="37" spans="1:10" ht="48.75" thickBot="1" x14ac:dyDescent="0.3">
      <c r="A37" s="130" t="s">
        <v>24</v>
      </c>
      <c r="B37" s="166">
        <v>2</v>
      </c>
      <c r="C37" s="127">
        <v>2</v>
      </c>
      <c r="D37" s="160">
        <v>2</v>
      </c>
      <c r="E37" s="168">
        <f t="shared" si="6"/>
        <v>1</v>
      </c>
      <c r="F37" s="175" t="s">
        <v>179</v>
      </c>
      <c r="G37" s="264">
        <v>1</v>
      </c>
      <c r="H37" s="265">
        <v>1</v>
      </c>
      <c r="I37" s="271">
        <f t="shared" si="0"/>
        <v>0.5</v>
      </c>
      <c r="J37" s="279" t="s">
        <v>155</v>
      </c>
    </row>
    <row r="38" spans="1:10" ht="36.75" thickBot="1" x14ac:dyDescent="0.3">
      <c r="A38" s="130" t="s">
        <v>25</v>
      </c>
      <c r="B38" s="166">
        <v>2</v>
      </c>
      <c r="C38" s="127">
        <v>2</v>
      </c>
      <c r="D38" s="160">
        <v>2</v>
      </c>
      <c r="E38" s="168">
        <f t="shared" si="6"/>
        <v>1</v>
      </c>
      <c r="F38" s="175" t="s">
        <v>180</v>
      </c>
      <c r="G38" s="264">
        <v>1</v>
      </c>
      <c r="H38" s="265">
        <v>1</v>
      </c>
      <c r="I38" s="271">
        <f t="shared" si="0"/>
        <v>0.5</v>
      </c>
      <c r="J38" s="279" t="s">
        <v>500</v>
      </c>
    </row>
    <row r="39" spans="1:10" ht="36.75" thickBot="1" x14ac:dyDescent="0.3">
      <c r="A39" s="130" t="s">
        <v>26</v>
      </c>
      <c r="B39" s="166">
        <v>2</v>
      </c>
      <c r="C39" s="127">
        <v>2</v>
      </c>
      <c r="D39" s="160">
        <v>2</v>
      </c>
      <c r="E39" s="168">
        <f t="shared" si="6"/>
        <v>1</v>
      </c>
      <c r="F39" s="175" t="s">
        <v>181</v>
      </c>
      <c r="G39" s="264">
        <v>0</v>
      </c>
      <c r="H39" s="265">
        <v>0</v>
      </c>
      <c r="I39" s="271">
        <f t="shared" si="0"/>
        <v>0</v>
      </c>
      <c r="J39" s="280" t="s">
        <v>598</v>
      </c>
    </row>
    <row r="40" spans="1:10" ht="60.75" thickBot="1" x14ac:dyDescent="0.3">
      <c r="A40" s="130" t="s">
        <v>27</v>
      </c>
      <c r="B40" s="166">
        <v>2</v>
      </c>
      <c r="C40" s="127">
        <v>2</v>
      </c>
      <c r="D40" s="160">
        <v>0</v>
      </c>
      <c r="E40" s="168">
        <f t="shared" si="6"/>
        <v>0</v>
      </c>
      <c r="F40" s="175"/>
      <c r="G40" s="264">
        <v>1</v>
      </c>
      <c r="H40" s="265">
        <v>1</v>
      </c>
      <c r="I40" s="271">
        <f t="shared" si="0"/>
        <v>0.5</v>
      </c>
      <c r="J40" s="281"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268">
        <f t="shared" ref="G41:H41" si="7">SUM(G42:G45)</f>
        <v>6</v>
      </c>
      <c r="H41" s="268">
        <f t="shared" si="7"/>
        <v>6</v>
      </c>
      <c r="I41" s="269">
        <f t="shared" si="0"/>
        <v>0.75</v>
      </c>
      <c r="J41" s="270" t="str">
        <f>IF(I41&gt;=0.5,"Đạt","Không đạt")</f>
        <v>Đạt</v>
      </c>
    </row>
    <row r="42" spans="1:10" ht="60.75" thickBot="1" x14ac:dyDescent="0.3">
      <c r="A42" s="130" t="s">
        <v>29</v>
      </c>
      <c r="B42" s="166">
        <v>2</v>
      </c>
      <c r="C42" s="127">
        <v>2</v>
      </c>
      <c r="D42" s="160">
        <v>2</v>
      </c>
      <c r="E42" s="168">
        <f t="shared" ref="E42:E45" si="8">(D42/B42)</f>
        <v>1</v>
      </c>
      <c r="F42" s="175" t="s">
        <v>182</v>
      </c>
      <c r="G42" s="264">
        <v>2</v>
      </c>
      <c r="H42" s="265">
        <v>2</v>
      </c>
      <c r="I42" s="271">
        <f t="shared" si="0"/>
        <v>1</v>
      </c>
      <c r="J42" s="282" t="s">
        <v>547</v>
      </c>
    </row>
    <row r="43" spans="1:10" ht="36.75" thickBot="1" x14ac:dyDescent="0.3">
      <c r="A43" s="130" t="s">
        <v>30</v>
      </c>
      <c r="B43" s="166">
        <v>2</v>
      </c>
      <c r="C43" s="127">
        <v>2</v>
      </c>
      <c r="D43" s="160">
        <v>2</v>
      </c>
      <c r="E43" s="168">
        <f t="shared" si="8"/>
        <v>1</v>
      </c>
      <c r="F43" s="175" t="s">
        <v>207</v>
      </c>
      <c r="G43" s="264">
        <v>2</v>
      </c>
      <c r="H43" s="265">
        <v>2</v>
      </c>
      <c r="I43" s="271">
        <f t="shared" si="0"/>
        <v>1</v>
      </c>
      <c r="J43" s="282" t="s">
        <v>577</v>
      </c>
    </row>
    <row r="44" spans="1:10" ht="48.75" thickBot="1" x14ac:dyDescent="0.3">
      <c r="A44" s="130" t="s">
        <v>31</v>
      </c>
      <c r="B44" s="166">
        <v>2</v>
      </c>
      <c r="C44" s="127">
        <v>2</v>
      </c>
      <c r="D44" s="160">
        <v>2</v>
      </c>
      <c r="E44" s="168">
        <f t="shared" si="8"/>
        <v>1</v>
      </c>
      <c r="F44" s="175" t="s">
        <v>160</v>
      </c>
      <c r="G44" s="264">
        <v>1</v>
      </c>
      <c r="H44" s="265">
        <v>1</v>
      </c>
      <c r="I44" s="271">
        <f t="shared" si="0"/>
        <v>0.5</v>
      </c>
      <c r="J44" s="282" t="s">
        <v>103</v>
      </c>
    </row>
    <row r="45" spans="1:10" ht="48.75" thickBot="1" x14ac:dyDescent="0.3">
      <c r="A45" s="130" t="s">
        <v>32</v>
      </c>
      <c r="B45" s="166">
        <v>2</v>
      </c>
      <c r="C45" s="127">
        <v>2</v>
      </c>
      <c r="D45" s="160">
        <v>2</v>
      </c>
      <c r="E45" s="168">
        <f t="shared" si="8"/>
        <v>1</v>
      </c>
      <c r="F45" s="175" t="s">
        <v>160</v>
      </c>
      <c r="G45" s="264">
        <v>1</v>
      </c>
      <c r="H45" s="265">
        <v>1</v>
      </c>
      <c r="I45" s="271">
        <f t="shared" si="0"/>
        <v>0.5</v>
      </c>
      <c r="J45" s="282"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268">
        <f t="shared" ref="G46:H46" si="9">SUM(G47:G48)</f>
        <v>4</v>
      </c>
      <c r="H46" s="268">
        <f t="shared" si="9"/>
        <v>4</v>
      </c>
      <c r="I46" s="269">
        <f t="shared" si="0"/>
        <v>1</v>
      </c>
      <c r="J46" s="270" t="str">
        <f>IF(I46&gt;=0.5,"Đạt","Không đạt")</f>
        <v>Đạt</v>
      </c>
    </row>
    <row r="47" spans="1:10" ht="60.75" thickBot="1" x14ac:dyDescent="0.3">
      <c r="A47" s="130" t="s">
        <v>33</v>
      </c>
      <c r="B47" s="166">
        <v>2</v>
      </c>
      <c r="C47" s="127">
        <v>2</v>
      </c>
      <c r="D47" s="160">
        <v>2</v>
      </c>
      <c r="E47" s="168">
        <f t="shared" ref="E47:E48" si="10">(D47/B47)</f>
        <v>1</v>
      </c>
      <c r="F47" s="175" t="s">
        <v>161</v>
      </c>
      <c r="G47" s="264">
        <v>2</v>
      </c>
      <c r="H47" s="265">
        <v>2</v>
      </c>
      <c r="I47" s="271">
        <f t="shared" si="0"/>
        <v>1</v>
      </c>
      <c r="J47" s="283" t="s">
        <v>104</v>
      </c>
    </row>
    <row r="48" spans="1:10" ht="60.75" thickBot="1" x14ac:dyDescent="0.3">
      <c r="A48" s="130" t="s">
        <v>34</v>
      </c>
      <c r="B48" s="166">
        <v>2</v>
      </c>
      <c r="C48" s="127">
        <v>2</v>
      </c>
      <c r="D48" s="160">
        <v>2</v>
      </c>
      <c r="E48" s="168">
        <f t="shared" si="10"/>
        <v>1</v>
      </c>
      <c r="F48" s="364" t="s">
        <v>161</v>
      </c>
      <c r="G48" s="264">
        <v>2</v>
      </c>
      <c r="H48" s="265">
        <v>2</v>
      </c>
      <c r="I48" s="271">
        <f t="shared" si="0"/>
        <v>1</v>
      </c>
      <c r="J48" s="283" t="s">
        <v>104</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268">
        <f t="shared" ref="G49:H49" si="11">SUM(G50:G51)</f>
        <v>3</v>
      </c>
      <c r="H49" s="268">
        <f t="shared" si="11"/>
        <v>3</v>
      </c>
      <c r="I49" s="269">
        <f t="shared" si="0"/>
        <v>0.75</v>
      </c>
      <c r="J49" s="270" t="str">
        <f>IF(I49&gt;=0.5,"Đạt","Không đạt")</f>
        <v>Đạt</v>
      </c>
    </row>
    <row r="50" spans="1:10" ht="36.75" thickBot="1" x14ac:dyDescent="0.3">
      <c r="A50" s="130" t="s">
        <v>35</v>
      </c>
      <c r="B50" s="166">
        <v>2</v>
      </c>
      <c r="C50" s="127">
        <v>2</v>
      </c>
      <c r="D50" s="160">
        <v>2</v>
      </c>
      <c r="E50" s="168">
        <f t="shared" ref="E50:E51" si="12">(D50/B50)</f>
        <v>1</v>
      </c>
      <c r="F50" s="175" t="s">
        <v>162</v>
      </c>
      <c r="G50" s="264">
        <v>2</v>
      </c>
      <c r="H50" s="265">
        <v>2</v>
      </c>
      <c r="I50" s="271">
        <f t="shared" si="0"/>
        <v>1</v>
      </c>
      <c r="J50" s="284" t="s">
        <v>162</v>
      </c>
    </row>
    <row r="51" spans="1:10" ht="28.5" thickBot="1" x14ac:dyDescent="0.3">
      <c r="A51" s="128" t="s">
        <v>36</v>
      </c>
      <c r="B51" s="166">
        <v>2</v>
      </c>
      <c r="C51" s="127">
        <v>2</v>
      </c>
      <c r="D51" s="160">
        <v>1</v>
      </c>
      <c r="E51" s="168">
        <f t="shared" si="12"/>
        <v>0.5</v>
      </c>
      <c r="F51" s="175" t="s">
        <v>163</v>
      </c>
      <c r="G51" s="264">
        <v>1</v>
      </c>
      <c r="H51" s="265">
        <v>1</v>
      </c>
      <c r="I51" s="271">
        <f t="shared" si="0"/>
        <v>0.5</v>
      </c>
      <c r="J51" s="284" t="s">
        <v>647</v>
      </c>
    </row>
    <row r="52" spans="1:10" s="141" customFormat="1" ht="48" thickBot="1" x14ac:dyDescent="0.3">
      <c r="A52" s="147" t="s">
        <v>67</v>
      </c>
      <c r="B52" s="148">
        <f>SUM(B53:B54)</f>
        <v>4</v>
      </c>
      <c r="C52" s="148">
        <f>SUM(C53:C54)</f>
        <v>4</v>
      </c>
      <c r="D52" s="148">
        <f>SUM(D53:D54)</f>
        <v>0</v>
      </c>
      <c r="E52" s="149">
        <f>(D52/B52)</f>
        <v>0</v>
      </c>
      <c r="F52" s="148" t="str">
        <f>IF(E52&gt;=0.5,"Đạt","Không đạt")</f>
        <v>Không đạt</v>
      </c>
      <c r="G52" s="268">
        <f t="shared" ref="G52:H52" si="13">SUM(G53:G54)</f>
        <v>0</v>
      </c>
      <c r="H52" s="268">
        <f t="shared" si="13"/>
        <v>0</v>
      </c>
      <c r="I52" s="269">
        <f t="shared" si="0"/>
        <v>0</v>
      </c>
      <c r="J52" s="270" t="str">
        <f>IF(I52&gt;=0.5,"Đạt","Không đạt")</f>
        <v>Không đạt</v>
      </c>
    </row>
    <row r="53" spans="1:10" ht="48.75" thickBot="1" x14ac:dyDescent="0.3">
      <c r="A53" s="130" t="s">
        <v>37</v>
      </c>
      <c r="B53" s="166">
        <v>2</v>
      </c>
      <c r="C53" s="127">
        <v>2</v>
      </c>
      <c r="D53" s="160">
        <v>0</v>
      </c>
      <c r="E53" s="168">
        <f t="shared" ref="E53:E54" si="14">(D53/B53)</f>
        <v>0</v>
      </c>
      <c r="F53" s="175"/>
      <c r="G53" s="264">
        <v>0</v>
      </c>
      <c r="H53" s="265">
        <v>0</v>
      </c>
      <c r="I53" s="271">
        <f t="shared" si="0"/>
        <v>0</v>
      </c>
      <c r="J53" s="285" t="s">
        <v>579</v>
      </c>
    </row>
    <row r="54" spans="1:10" ht="60.75" thickBot="1" x14ac:dyDescent="0.3">
      <c r="A54" s="130" t="s">
        <v>38</v>
      </c>
      <c r="B54" s="166">
        <v>2</v>
      </c>
      <c r="C54" s="127">
        <v>2</v>
      </c>
      <c r="D54" s="160">
        <v>0</v>
      </c>
      <c r="E54" s="168">
        <f t="shared" si="14"/>
        <v>0</v>
      </c>
      <c r="F54" s="175"/>
      <c r="G54" s="264">
        <v>0</v>
      </c>
      <c r="H54" s="265">
        <v>0</v>
      </c>
      <c r="I54" s="271">
        <f t="shared" si="0"/>
        <v>0</v>
      </c>
      <c r="J54" s="285" t="s">
        <v>580</v>
      </c>
    </row>
    <row r="55" spans="1:10" s="141" customFormat="1" ht="48" thickBot="1" x14ac:dyDescent="0.3">
      <c r="A55" s="151" t="s">
        <v>68</v>
      </c>
      <c r="B55" s="148">
        <f>SUM(B56:B59)</f>
        <v>8</v>
      </c>
      <c r="C55" s="148">
        <f>SUM(C56:C59)</f>
        <v>8</v>
      </c>
      <c r="D55" s="148">
        <f>SUM(D56:D59)</f>
        <v>5</v>
      </c>
      <c r="E55" s="149">
        <f>(D55/B55)</f>
        <v>0.625</v>
      </c>
      <c r="F55" s="148" t="str">
        <f>IF(E55&gt;=0.5,"Đạt","Không đạt")</f>
        <v>Đạt</v>
      </c>
      <c r="G55" s="268">
        <f t="shared" ref="G55:H55" si="15">SUM(G56:G59)</f>
        <v>6</v>
      </c>
      <c r="H55" s="268">
        <f t="shared" si="15"/>
        <v>6</v>
      </c>
      <c r="I55" s="269">
        <f t="shared" si="0"/>
        <v>0.75</v>
      </c>
      <c r="J55" s="270" t="str">
        <f>IF(I55&gt;=0.5,"Đạt","Không đạt")</f>
        <v>Đạt</v>
      </c>
    </row>
    <row r="56" spans="1:10" ht="36.75" thickBot="1" x14ac:dyDescent="0.3">
      <c r="A56" s="130" t="s">
        <v>39</v>
      </c>
      <c r="B56" s="166">
        <v>2</v>
      </c>
      <c r="C56" s="127">
        <v>2</v>
      </c>
      <c r="D56" s="160">
        <v>1</v>
      </c>
      <c r="E56" s="168">
        <f t="shared" ref="E56:E59" si="16">(D56/B56)</f>
        <v>0.5</v>
      </c>
      <c r="F56" s="175" t="s">
        <v>164</v>
      </c>
      <c r="G56" s="264">
        <v>2</v>
      </c>
      <c r="H56" s="265">
        <v>2</v>
      </c>
      <c r="I56" s="271">
        <f t="shared" si="0"/>
        <v>1</v>
      </c>
      <c r="J56" s="286" t="s">
        <v>581</v>
      </c>
    </row>
    <row r="57" spans="1:10" ht="60.75" thickBot="1" x14ac:dyDescent="0.3">
      <c r="A57" s="130" t="s">
        <v>40</v>
      </c>
      <c r="B57" s="166">
        <v>2</v>
      </c>
      <c r="C57" s="127">
        <v>2</v>
      </c>
      <c r="D57" s="160">
        <v>1</v>
      </c>
      <c r="E57" s="168">
        <f t="shared" si="16"/>
        <v>0.5</v>
      </c>
      <c r="F57" s="175" t="s">
        <v>164</v>
      </c>
      <c r="G57" s="264">
        <v>1</v>
      </c>
      <c r="H57" s="265">
        <v>1</v>
      </c>
      <c r="I57" s="271">
        <f t="shared" si="0"/>
        <v>0.5</v>
      </c>
      <c r="J57" s="286" t="s">
        <v>581</v>
      </c>
    </row>
    <row r="58" spans="1:10" ht="36.75" thickBot="1" x14ac:dyDescent="0.3">
      <c r="A58" s="130" t="s">
        <v>41</v>
      </c>
      <c r="B58" s="166">
        <v>2</v>
      </c>
      <c r="C58" s="127">
        <v>2</v>
      </c>
      <c r="D58" s="160">
        <v>2</v>
      </c>
      <c r="E58" s="168">
        <f t="shared" si="16"/>
        <v>1</v>
      </c>
      <c r="F58" s="364" t="s">
        <v>164</v>
      </c>
      <c r="G58" s="264">
        <v>1</v>
      </c>
      <c r="H58" s="265">
        <v>1</v>
      </c>
      <c r="I58" s="271">
        <f t="shared" si="0"/>
        <v>0.5</v>
      </c>
      <c r="J58" s="286" t="s">
        <v>581</v>
      </c>
    </row>
    <row r="59" spans="1:10" ht="48.75" thickBot="1" x14ac:dyDescent="0.3">
      <c r="A59" s="130" t="s">
        <v>42</v>
      </c>
      <c r="B59" s="166">
        <v>2</v>
      </c>
      <c r="C59" s="127">
        <v>2</v>
      </c>
      <c r="D59" s="160">
        <v>1</v>
      </c>
      <c r="E59" s="168">
        <f t="shared" si="16"/>
        <v>0.5</v>
      </c>
      <c r="F59" s="364" t="s">
        <v>164</v>
      </c>
      <c r="G59" s="264">
        <v>2</v>
      </c>
      <c r="H59" s="265">
        <v>2</v>
      </c>
      <c r="I59" s="271">
        <f t="shared" si="0"/>
        <v>1</v>
      </c>
      <c r="J59" s="286"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268">
        <f t="shared" ref="G60:H60" si="17">SUM(G61:G62)</f>
        <v>3</v>
      </c>
      <c r="H60" s="268">
        <f t="shared" si="17"/>
        <v>3</v>
      </c>
      <c r="I60" s="269">
        <f t="shared" si="0"/>
        <v>0.75</v>
      </c>
      <c r="J60" s="268" t="str">
        <f>IF(I60&gt;=0.5,"Đạt","Không đạt")</f>
        <v>Đạt</v>
      </c>
    </row>
    <row r="61" spans="1:10" ht="48.75" thickBot="1" x14ac:dyDescent="0.3">
      <c r="A61" s="130" t="s">
        <v>43</v>
      </c>
      <c r="B61" s="166">
        <v>2</v>
      </c>
      <c r="C61" s="138">
        <v>2</v>
      </c>
      <c r="D61" s="160">
        <v>2</v>
      </c>
      <c r="E61" s="168">
        <f t="shared" ref="E61:E62" si="18">(D61/B61)</f>
        <v>1</v>
      </c>
      <c r="F61" s="175" t="s">
        <v>165</v>
      </c>
      <c r="G61" s="264">
        <v>2</v>
      </c>
      <c r="H61" s="265">
        <v>2</v>
      </c>
      <c r="I61" s="271">
        <f t="shared" si="0"/>
        <v>1</v>
      </c>
      <c r="J61" s="275" t="s">
        <v>657</v>
      </c>
    </row>
    <row r="62" spans="1:10" ht="36.75" thickBot="1" x14ac:dyDescent="0.3">
      <c r="A62" s="130" t="s">
        <v>44</v>
      </c>
      <c r="B62" s="166">
        <v>2</v>
      </c>
      <c r="C62" s="138">
        <v>2</v>
      </c>
      <c r="D62" s="160">
        <v>1</v>
      </c>
      <c r="E62" s="168">
        <f t="shared" si="18"/>
        <v>0.5</v>
      </c>
      <c r="F62" s="175" t="s">
        <v>166</v>
      </c>
      <c r="G62" s="264">
        <v>1</v>
      </c>
      <c r="H62" s="265">
        <v>1</v>
      </c>
      <c r="I62" s="271">
        <f t="shared" si="0"/>
        <v>0.5</v>
      </c>
      <c r="J62" s="287" t="s">
        <v>583</v>
      </c>
    </row>
    <row r="63" spans="1:10" s="141" customFormat="1" ht="32.25" thickBot="1" x14ac:dyDescent="0.3">
      <c r="A63" s="152" t="s">
        <v>64</v>
      </c>
      <c r="B63" s="148">
        <f>SUM(B64:B65)</f>
        <v>4</v>
      </c>
      <c r="C63" s="148">
        <f>SUM(C64:C65)</f>
        <v>4</v>
      </c>
      <c r="D63" s="148">
        <f>SUM(D64:D65)</f>
        <v>1</v>
      </c>
      <c r="E63" s="149">
        <f>(D63/B63)</f>
        <v>0.25</v>
      </c>
      <c r="F63" s="148" t="str">
        <f>IF(E63&gt;=0.5,"Đạt","Không đạt")</f>
        <v>Không đạt</v>
      </c>
      <c r="G63" s="268">
        <f t="shared" ref="G63:H63" si="19">SUM(G64:G65)</f>
        <v>1</v>
      </c>
      <c r="H63" s="268">
        <f t="shared" si="19"/>
        <v>1</v>
      </c>
      <c r="I63" s="269">
        <f t="shared" si="0"/>
        <v>0.25</v>
      </c>
      <c r="J63" s="268" t="str">
        <f t="shared" ref="J63:J67" si="20">IF(I63&gt;=0.5,"Đạt","Không đạt")</f>
        <v>Không đạt</v>
      </c>
    </row>
    <row r="64" spans="1:10" ht="84.75" thickBot="1" x14ac:dyDescent="0.3">
      <c r="A64" s="133" t="s">
        <v>45</v>
      </c>
      <c r="B64" s="166">
        <v>2</v>
      </c>
      <c r="C64" s="138">
        <v>2</v>
      </c>
      <c r="D64" s="160">
        <v>1</v>
      </c>
      <c r="E64" s="168">
        <f t="shared" ref="E64:E65" si="21">(D64/B64)</f>
        <v>0.5</v>
      </c>
      <c r="F64" s="175" t="s">
        <v>167</v>
      </c>
      <c r="G64" s="264">
        <v>1</v>
      </c>
      <c r="H64" s="265">
        <v>1</v>
      </c>
      <c r="I64" s="271">
        <f t="shared" si="0"/>
        <v>0.5</v>
      </c>
      <c r="J64" s="130" t="s">
        <v>113</v>
      </c>
    </row>
    <row r="65" spans="1:10" ht="108.75" thickBot="1" x14ac:dyDescent="0.3">
      <c r="A65" s="133" t="s">
        <v>46</v>
      </c>
      <c r="B65" s="166">
        <v>2</v>
      </c>
      <c r="C65" s="138">
        <v>2</v>
      </c>
      <c r="D65" s="160">
        <v>0</v>
      </c>
      <c r="E65" s="168">
        <f t="shared" si="21"/>
        <v>0</v>
      </c>
      <c r="F65" s="175"/>
      <c r="G65" s="264">
        <v>0</v>
      </c>
      <c r="H65" s="265">
        <v>0</v>
      </c>
      <c r="I65" s="271">
        <f t="shared" si="0"/>
        <v>0</v>
      </c>
      <c r="J65" s="258" t="s">
        <v>861</v>
      </c>
    </row>
    <row r="66" spans="1:10" s="141" customFormat="1" ht="63.75" thickBot="1" x14ac:dyDescent="0.3">
      <c r="A66" s="153" t="s">
        <v>47</v>
      </c>
      <c r="B66" s="145">
        <f>SUM(B67,B72,B75)</f>
        <v>16</v>
      </c>
      <c r="C66" s="145">
        <f>SUM(C67,C72,C75)</f>
        <v>16</v>
      </c>
      <c r="D66" s="145">
        <f>SUM(D67,D72,D75)</f>
        <v>8</v>
      </c>
      <c r="E66" s="146">
        <f>(D66/B66)</f>
        <v>0.5</v>
      </c>
      <c r="F66" s="164" t="str">
        <f>IF(E66&gt;=0.5,"Đạt","Không đạt")</f>
        <v>Đạt</v>
      </c>
      <c r="G66" s="272">
        <f t="shared" ref="G66:H66" si="22">SUM(G67,G72,G75)</f>
        <v>5</v>
      </c>
      <c r="H66" s="272">
        <f t="shared" si="22"/>
        <v>5</v>
      </c>
      <c r="I66" s="273">
        <f t="shared" si="0"/>
        <v>0.3125</v>
      </c>
      <c r="J66" s="274" t="str">
        <f t="shared" si="20"/>
        <v>Không 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268">
        <f t="shared" ref="G67:H67" si="23">SUM(G68:G71)</f>
        <v>4</v>
      </c>
      <c r="H67" s="268">
        <f t="shared" si="23"/>
        <v>4</v>
      </c>
      <c r="I67" s="269">
        <f t="shared" si="0"/>
        <v>0.5</v>
      </c>
      <c r="J67" s="268" t="str">
        <f t="shared" si="20"/>
        <v>Đạt</v>
      </c>
    </row>
    <row r="68" spans="1:10" ht="72.75" thickBot="1" x14ac:dyDescent="0.3">
      <c r="A68" s="133" t="s">
        <v>49</v>
      </c>
      <c r="B68" s="166">
        <v>2</v>
      </c>
      <c r="C68" s="138">
        <v>2</v>
      </c>
      <c r="D68" s="160">
        <v>2</v>
      </c>
      <c r="E68" s="168">
        <f t="shared" ref="E68:E71" si="24">(D68/B68)</f>
        <v>1</v>
      </c>
      <c r="F68" s="175" t="s">
        <v>168</v>
      </c>
      <c r="G68" s="264">
        <v>2</v>
      </c>
      <c r="H68" s="265">
        <v>2</v>
      </c>
      <c r="I68" s="271">
        <f t="shared" si="0"/>
        <v>1</v>
      </c>
      <c r="J68" s="290" t="s">
        <v>585</v>
      </c>
    </row>
    <row r="69" spans="1:10" ht="16.5" thickBot="1" x14ac:dyDescent="0.3">
      <c r="A69" s="133" t="s">
        <v>50</v>
      </c>
      <c r="B69" s="166">
        <v>2</v>
      </c>
      <c r="C69" s="138">
        <v>2</v>
      </c>
      <c r="D69" s="160">
        <v>2</v>
      </c>
      <c r="E69" s="168">
        <f t="shared" si="24"/>
        <v>1</v>
      </c>
      <c r="F69" s="175" t="s">
        <v>639</v>
      </c>
      <c r="G69" s="264">
        <v>1</v>
      </c>
      <c r="H69" s="265">
        <v>1</v>
      </c>
      <c r="I69" s="271">
        <f t="shared" si="0"/>
        <v>0.5</v>
      </c>
      <c r="J69" s="290" t="s">
        <v>648</v>
      </c>
    </row>
    <row r="70" spans="1:10" ht="48.75" thickBot="1" x14ac:dyDescent="0.3">
      <c r="A70" s="133" t="s">
        <v>51</v>
      </c>
      <c r="B70" s="166">
        <v>2</v>
      </c>
      <c r="C70" s="138">
        <v>2</v>
      </c>
      <c r="D70" s="160">
        <v>2</v>
      </c>
      <c r="E70" s="168">
        <f t="shared" si="24"/>
        <v>1</v>
      </c>
      <c r="F70" s="175" t="s">
        <v>118</v>
      </c>
      <c r="G70" s="264">
        <v>1</v>
      </c>
      <c r="H70" s="265">
        <v>1</v>
      </c>
      <c r="I70" s="271">
        <f t="shared" si="0"/>
        <v>0.5</v>
      </c>
      <c r="J70" s="291" t="s">
        <v>658</v>
      </c>
    </row>
    <row r="71" spans="1:10" ht="72.75" thickBot="1" x14ac:dyDescent="0.3">
      <c r="A71" s="133" t="s">
        <v>52</v>
      </c>
      <c r="B71" s="166">
        <v>2</v>
      </c>
      <c r="C71" s="138">
        <v>2</v>
      </c>
      <c r="D71" s="160">
        <v>2</v>
      </c>
      <c r="E71" s="168">
        <f t="shared" si="24"/>
        <v>1</v>
      </c>
      <c r="F71" s="175" t="s">
        <v>170</v>
      </c>
      <c r="G71" s="264">
        <v>0</v>
      </c>
      <c r="H71" s="265">
        <v>0</v>
      </c>
      <c r="I71" s="271">
        <f t="shared" si="0"/>
        <v>0</v>
      </c>
      <c r="J71" s="292" t="s">
        <v>659</v>
      </c>
    </row>
    <row r="72" spans="1:10" s="141" customFormat="1" ht="48" thickBot="1" x14ac:dyDescent="0.3">
      <c r="A72" s="152" t="s">
        <v>63</v>
      </c>
      <c r="B72" s="148">
        <f>SUM(B73:B74)</f>
        <v>4</v>
      </c>
      <c r="C72" s="148">
        <f>SUM(C73:C74)</f>
        <v>4</v>
      </c>
      <c r="D72" s="148">
        <f>SUM(D73:D74)</f>
        <v>0</v>
      </c>
      <c r="E72" s="149">
        <f>(D72/B72)</f>
        <v>0</v>
      </c>
      <c r="F72" s="148" t="str">
        <f>IF(E72&gt;=0.5,"Đạt","Không đạt")</f>
        <v>Không đạt</v>
      </c>
      <c r="G72" s="268">
        <f t="shared" ref="G72:H72" si="25">SUM(G73:G74)</f>
        <v>0</v>
      </c>
      <c r="H72" s="268">
        <f t="shared" si="25"/>
        <v>0</v>
      </c>
      <c r="I72" s="269">
        <f t="shared" si="0"/>
        <v>0</v>
      </c>
      <c r="J72" s="268" t="str">
        <f>IF(I72&gt;=0.5,"Đạt","Không đạt")</f>
        <v>Không đạt</v>
      </c>
    </row>
    <row r="73" spans="1:10" ht="24.75" thickBot="1" x14ac:dyDescent="0.3">
      <c r="A73" s="133" t="s">
        <v>53</v>
      </c>
      <c r="B73" s="166">
        <v>2</v>
      </c>
      <c r="C73" s="138">
        <v>2</v>
      </c>
      <c r="D73" s="160">
        <v>0</v>
      </c>
      <c r="E73" s="168">
        <f t="shared" ref="E73:E74" si="26">(D73/B73)</f>
        <v>0</v>
      </c>
      <c r="F73" s="175"/>
      <c r="G73" s="264">
        <v>0</v>
      </c>
      <c r="H73" s="265">
        <v>0</v>
      </c>
      <c r="I73" s="271">
        <f t="shared" si="0"/>
        <v>0</v>
      </c>
      <c r="J73" s="293" t="s">
        <v>641</v>
      </c>
    </row>
    <row r="74" spans="1:10" ht="36.75" thickBot="1" x14ac:dyDescent="0.3">
      <c r="A74" s="133" t="s">
        <v>54</v>
      </c>
      <c r="B74" s="166">
        <v>2</v>
      </c>
      <c r="C74" s="138">
        <v>2</v>
      </c>
      <c r="D74" s="160">
        <v>0</v>
      </c>
      <c r="E74" s="168">
        <f t="shared" si="26"/>
        <v>0</v>
      </c>
      <c r="F74" s="175"/>
      <c r="G74" s="264">
        <v>0</v>
      </c>
      <c r="H74" s="265">
        <v>0</v>
      </c>
      <c r="I74" s="271">
        <f t="shared" si="0"/>
        <v>0</v>
      </c>
      <c r="J74" s="293" t="s">
        <v>590</v>
      </c>
    </row>
    <row r="75" spans="1:10" s="141" customFormat="1" ht="32.25" thickBot="1" x14ac:dyDescent="0.3">
      <c r="A75" s="152" t="s">
        <v>62</v>
      </c>
      <c r="B75" s="148">
        <f>SUM(B76:B77)</f>
        <v>4</v>
      </c>
      <c r="C75" s="148">
        <f>SUM(C76:C77)</f>
        <v>4</v>
      </c>
      <c r="D75" s="148">
        <f>SUM(D76:D77)</f>
        <v>0</v>
      </c>
      <c r="E75" s="149">
        <f>(D75/B75)</f>
        <v>0</v>
      </c>
      <c r="F75" s="148" t="str">
        <f>IF(E75&gt;=0.5,"Đạt","Không đạt")</f>
        <v>Không đạt</v>
      </c>
      <c r="G75" s="268">
        <f t="shared" ref="G75:H75" si="27">SUM(G76:G77)</f>
        <v>1</v>
      </c>
      <c r="H75" s="268">
        <f t="shared" si="27"/>
        <v>1</v>
      </c>
      <c r="I75" s="269">
        <f t="shared" si="0"/>
        <v>0.25</v>
      </c>
      <c r="J75" s="268" t="str">
        <f>IF(I75&gt;=0.5,"Đạt","Không đạt")</f>
        <v>Không đạt</v>
      </c>
    </row>
    <row r="76" spans="1:10" ht="36.75" thickBot="1" x14ac:dyDescent="0.3">
      <c r="A76" s="133" t="s">
        <v>55</v>
      </c>
      <c r="B76" s="166">
        <v>2</v>
      </c>
      <c r="C76" s="138">
        <v>2</v>
      </c>
      <c r="D76" s="160">
        <v>0</v>
      </c>
      <c r="E76" s="168">
        <f t="shared" ref="E76:E77" si="28">(D76/B76)</f>
        <v>0</v>
      </c>
      <c r="F76" s="175"/>
      <c r="G76" s="264">
        <v>1</v>
      </c>
      <c r="H76" s="265">
        <v>1</v>
      </c>
      <c r="I76" s="271">
        <f t="shared" si="0"/>
        <v>0.5</v>
      </c>
      <c r="J76" s="206" t="s">
        <v>862</v>
      </c>
    </row>
    <row r="77" spans="1:10" ht="36.75" thickBot="1" x14ac:dyDescent="0.3">
      <c r="A77" s="133" t="s">
        <v>56</v>
      </c>
      <c r="B77" s="166">
        <v>2</v>
      </c>
      <c r="C77" s="138">
        <v>2</v>
      </c>
      <c r="D77" s="160">
        <v>0</v>
      </c>
      <c r="E77" s="168">
        <f t="shared" si="28"/>
        <v>0</v>
      </c>
      <c r="F77" s="175"/>
      <c r="G77" s="264">
        <v>0</v>
      </c>
      <c r="H77" s="265">
        <v>0</v>
      </c>
      <c r="I77" s="271">
        <f t="shared" si="0"/>
        <v>0</v>
      </c>
      <c r="J77" s="295" t="s">
        <v>591</v>
      </c>
    </row>
    <row r="78" spans="1:10" ht="16.5" thickBot="1" x14ac:dyDescent="0.3">
      <c r="A78" s="134" t="s">
        <v>57</v>
      </c>
      <c r="B78" s="165">
        <f>SUM(B16,B30,B66)</f>
        <v>88</v>
      </c>
      <c r="C78" s="129">
        <f>SUM(C16,C30,C66)</f>
        <v>88</v>
      </c>
      <c r="D78" s="136">
        <f>SUM(D16,D30,D66)</f>
        <v>63</v>
      </c>
      <c r="E78" s="176">
        <f>(D78/B78)</f>
        <v>0.71590909090909094</v>
      </c>
      <c r="F78" s="127"/>
      <c r="G78" s="177">
        <f>SUM(G16,G30,G66)</f>
        <v>51</v>
      </c>
      <c r="H78" s="136">
        <f>SUM(H16,H30,H66)</f>
        <v>51</v>
      </c>
      <c r="I78" s="176">
        <f t="shared" si="0"/>
        <v>0.57954545454545459</v>
      </c>
      <c r="J78" s="127"/>
    </row>
    <row r="79" spans="1:10" ht="16.5" thickBot="1" x14ac:dyDescent="0.3">
      <c r="A79" s="134" t="s">
        <v>58</v>
      </c>
      <c r="B79" s="165">
        <v>100</v>
      </c>
      <c r="C79" s="129">
        <f>(C78*B79)/B78</f>
        <v>100</v>
      </c>
      <c r="D79" s="137">
        <f>(D78*B79)/B78</f>
        <v>71.590909090909093</v>
      </c>
      <c r="E79" s="176">
        <f>(D79/B79)</f>
        <v>0.71590909090909094</v>
      </c>
      <c r="F79" s="127"/>
      <c r="G79" s="179">
        <f>(G78/B78)*100</f>
        <v>57.95454545454546</v>
      </c>
      <c r="H79" s="137">
        <f>(H78*B79)/B78</f>
        <v>57.954545454545453</v>
      </c>
      <c r="I79" s="176">
        <f t="shared" si="0"/>
        <v>0.57954545454545459</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857</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ECB97B5D-F2BD-4F74-9BAA-CF0B12A81C0F}"/>
    <hyperlink ref="A28" r:id="rId2" display="https://thuvienphapluat.vn/phap-luat/tim-van-ban.aspx?keyword=03/2014/TT-BTTTT&amp;area=2&amp;type=0&amp;match=False&amp;vc=True&amp;lan=1" xr:uid="{6A8F4E83-E048-4643-872F-B7E20519208F}"/>
  </hyperlinks>
  <pageMargins left="0.7" right="0.7" top="0.75" bottom="0.75" header="0.3" footer="0.3"/>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7A8C13-34E3-4EA6-A22E-7C064F26357A}">
  <sheetPr codeName="Sheet24"/>
  <dimension ref="A6:M89"/>
  <sheetViews>
    <sheetView topLeftCell="A16" workbookViewId="0">
      <selection activeCell="G18" sqref="G18: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335</v>
      </c>
      <c r="B8" s="388"/>
      <c r="C8" s="388"/>
      <c r="D8" s="388"/>
      <c r="E8" s="388"/>
      <c r="F8" s="388"/>
      <c r="G8" s="388"/>
      <c r="H8" s="388"/>
      <c r="I8" s="388"/>
      <c r="J8" s="388"/>
    </row>
    <row r="9" spans="1:13" ht="16.5" x14ac:dyDescent="0.25">
      <c r="A9" s="388" t="s">
        <v>126</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57" t="s">
        <v>82</v>
      </c>
      <c r="B11" s="157"/>
      <c r="C11" s="157"/>
      <c r="D11" s="157"/>
      <c r="E11" s="157"/>
      <c r="F11" s="157"/>
      <c r="G11" s="157"/>
      <c r="H11" s="157"/>
      <c r="I11" s="157"/>
      <c r="J11" s="157"/>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v>17</v>
      </c>
      <c r="E16" s="146">
        <f>(D16/B16)</f>
        <v>0.85</v>
      </c>
      <c r="F16" s="164" t="str">
        <f>IF(E16&gt;=0.5,"Đạt","Không đạt")</f>
        <v>Đạt</v>
      </c>
      <c r="G16" s="145">
        <f>SUM(G17,G24,G27)</f>
        <v>17</v>
      </c>
      <c r="H16" s="145">
        <f>SUM(H17,H24,H27)</f>
        <v>17</v>
      </c>
      <c r="I16" s="146">
        <f t="shared" ref="I16:I79" si="0">(H16/B16)</f>
        <v>0.85</v>
      </c>
      <c r="J16" s="164" t="str">
        <f>IF(I16&gt;=0.5,"Đạt","Không đạt")</f>
        <v>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11</v>
      </c>
      <c r="H17" s="148">
        <f>SUM(H18:H23)</f>
        <v>11</v>
      </c>
      <c r="I17" s="150">
        <f t="shared" si="0"/>
        <v>0.91666666666666663</v>
      </c>
      <c r="J17" s="148" t="str">
        <f>IF(I17&gt;=0.5,"Đạt","Không đạt")</f>
        <v>Đạt</v>
      </c>
    </row>
    <row r="18" spans="1:10" ht="172.5" thickBot="1" x14ac:dyDescent="0.3">
      <c r="A18" s="128" t="s">
        <v>6</v>
      </c>
      <c r="B18" s="166">
        <v>2</v>
      </c>
      <c r="C18" s="127">
        <v>2</v>
      </c>
      <c r="D18" s="160">
        <v>1</v>
      </c>
      <c r="E18" s="168">
        <f>(D18/B18)</f>
        <v>0.5</v>
      </c>
      <c r="F18" s="220" t="s">
        <v>129</v>
      </c>
      <c r="G18" s="178">
        <v>2</v>
      </c>
      <c r="H18" s="139">
        <v>2</v>
      </c>
      <c r="I18" s="140">
        <f t="shared" si="0"/>
        <v>1</v>
      </c>
      <c r="J18" s="243" t="s">
        <v>695</v>
      </c>
    </row>
    <row r="19" spans="1:10" ht="36.75" thickBot="1" x14ac:dyDescent="0.3">
      <c r="A19" s="130" t="s">
        <v>7</v>
      </c>
      <c r="B19" s="166">
        <v>2</v>
      </c>
      <c r="C19" s="127">
        <v>2</v>
      </c>
      <c r="D19" s="160">
        <v>2</v>
      </c>
      <c r="E19" s="168">
        <f t="shared" ref="E19:E23" si="1">(D19/B19)</f>
        <v>1</v>
      </c>
      <c r="F19" s="199" t="s">
        <v>130</v>
      </c>
      <c r="G19" s="178">
        <v>2</v>
      </c>
      <c r="H19" s="139">
        <v>2</v>
      </c>
      <c r="I19" s="140">
        <f t="shared" si="0"/>
        <v>1</v>
      </c>
      <c r="J19" s="130" t="s">
        <v>566</v>
      </c>
    </row>
    <row r="20" spans="1:10" ht="36.75" thickBot="1" x14ac:dyDescent="0.3">
      <c r="A20" s="130" t="s">
        <v>8</v>
      </c>
      <c r="B20" s="166">
        <v>2</v>
      </c>
      <c r="C20" s="127">
        <v>2</v>
      </c>
      <c r="D20" s="160">
        <v>2</v>
      </c>
      <c r="E20" s="168">
        <f t="shared" si="1"/>
        <v>1</v>
      </c>
      <c r="F20" s="202" t="s">
        <v>130</v>
      </c>
      <c r="G20" s="178">
        <v>2</v>
      </c>
      <c r="H20" s="139">
        <v>2</v>
      </c>
      <c r="I20" s="140">
        <f t="shared" si="0"/>
        <v>1</v>
      </c>
      <c r="J20" s="130" t="s">
        <v>566</v>
      </c>
    </row>
    <row r="21" spans="1:10" ht="60.75" thickBot="1" x14ac:dyDescent="0.3">
      <c r="A21" s="130" t="s">
        <v>9</v>
      </c>
      <c r="B21" s="166">
        <v>2</v>
      </c>
      <c r="C21" s="127">
        <v>2</v>
      </c>
      <c r="D21" s="160">
        <v>2</v>
      </c>
      <c r="E21" s="168">
        <f t="shared" si="1"/>
        <v>1</v>
      </c>
      <c r="F21" s="199" t="s">
        <v>130</v>
      </c>
      <c r="G21" s="178">
        <v>2</v>
      </c>
      <c r="H21" s="139">
        <v>2</v>
      </c>
      <c r="I21" s="140">
        <f t="shared" si="0"/>
        <v>1</v>
      </c>
      <c r="J21" s="130" t="s">
        <v>567</v>
      </c>
    </row>
    <row r="22" spans="1:10" ht="36.75" thickBot="1" x14ac:dyDescent="0.3">
      <c r="A22" s="130" t="s">
        <v>10</v>
      </c>
      <c r="B22" s="166">
        <v>2</v>
      </c>
      <c r="C22" s="127">
        <v>2</v>
      </c>
      <c r="D22" s="160">
        <v>2</v>
      </c>
      <c r="E22" s="168">
        <f t="shared" si="1"/>
        <v>1</v>
      </c>
      <c r="F22" s="202" t="s">
        <v>130</v>
      </c>
      <c r="G22" s="178">
        <v>2</v>
      </c>
      <c r="H22" s="139">
        <v>2</v>
      </c>
      <c r="I22" s="140">
        <f t="shared" si="0"/>
        <v>1</v>
      </c>
      <c r="J22" s="130" t="s">
        <v>568</v>
      </c>
    </row>
    <row r="23" spans="1:10" ht="48.75" thickBot="1" x14ac:dyDescent="0.3">
      <c r="A23" s="130" t="s">
        <v>11</v>
      </c>
      <c r="B23" s="166">
        <v>2</v>
      </c>
      <c r="C23" s="127">
        <v>2</v>
      </c>
      <c r="D23" s="160">
        <v>2</v>
      </c>
      <c r="E23" s="168">
        <f t="shared" si="1"/>
        <v>1</v>
      </c>
      <c r="F23" s="199" t="s">
        <v>131</v>
      </c>
      <c r="G23" s="178">
        <v>1</v>
      </c>
      <c r="H23" s="139">
        <v>1</v>
      </c>
      <c r="I23" s="140">
        <f t="shared" si="0"/>
        <v>0.5</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175"/>
      <c r="G25" s="178">
        <v>2</v>
      </c>
      <c r="H25" s="139">
        <v>2</v>
      </c>
      <c r="I25" s="140">
        <f t="shared" si="0"/>
        <v>1</v>
      </c>
      <c r="J25" s="130" t="s">
        <v>592</v>
      </c>
    </row>
    <row r="26" spans="1:10" ht="64.5" thickBot="1" x14ac:dyDescent="0.3">
      <c r="A26" s="128" t="s">
        <v>13</v>
      </c>
      <c r="B26" s="166">
        <v>2</v>
      </c>
      <c r="C26" s="127">
        <v>2</v>
      </c>
      <c r="D26" s="160">
        <v>2</v>
      </c>
      <c r="E26" s="168">
        <f t="shared" si="2"/>
        <v>1</v>
      </c>
      <c r="F26" s="202" t="s">
        <v>132</v>
      </c>
      <c r="G26" s="178">
        <v>2</v>
      </c>
      <c r="H26" s="139">
        <v>2</v>
      </c>
      <c r="I26" s="140">
        <f t="shared" si="0"/>
        <v>1</v>
      </c>
      <c r="J26" s="130" t="s">
        <v>710</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v>2</v>
      </c>
      <c r="E28" s="168">
        <f t="shared" ref="E28:E29" si="3">(D28/B28)</f>
        <v>1</v>
      </c>
      <c r="F28" s="206" t="s">
        <v>133</v>
      </c>
      <c r="G28" s="178">
        <v>0</v>
      </c>
      <c r="H28" s="139">
        <v>0</v>
      </c>
      <c r="I28" s="140">
        <f t="shared" si="0"/>
        <v>0</v>
      </c>
      <c r="J28" s="258" t="s">
        <v>711</v>
      </c>
    </row>
    <row r="29" spans="1:10" ht="40.5" thickBot="1" x14ac:dyDescent="0.3">
      <c r="A29" s="128" t="s">
        <v>16</v>
      </c>
      <c r="B29" s="166">
        <v>2</v>
      </c>
      <c r="C29" s="127">
        <v>2</v>
      </c>
      <c r="D29" s="160">
        <v>2</v>
      </c>
      <c r="E29" s="168">
        <f t="shared" si="3"/>
        <v>1</v>
      </c>
      <c r="F29" s="204" t="s">
        <v>134</v>
      </c>
      <c r="G29" s="178">
        <v>2</v>
      </c>
      <c r="H29" s="139">
        <v>2</v>
      </c>
      <c r="I29" s="140">
        <f t="shared" si="0"/>
        <v>1</v>
      </c>
      <c r="J29" s="130" t="s">
        <v>712</v>
      </c>
    </row>
    <row r="30" spans="1:10" s="141" customFormat="1" ht="32.25" thickBot="1" x14ac:dyDescent="0.3">
      <c r="A30" s="144" t="s">
        <v>17</v>
      </c>
      <c r="B30" s="145">
        <f>SUM(B31,B34,B41,B46,B49,B52,B55,B60,B63)</f>
        <v>52</v>
      </c>
      <c r="C30" s="145">
        <f>SUM(C31,C34,C41,C46,C49,C52,C55,C60,C63)</f>
        <v>52</v>
      </c>
      <c r="D30" s="145">
        <f>SUM(D31,D34,D41,D46,D49,D52,D55,D60,D63)</f>
        <v>46</v>
      </c>
      <c r="E30" s="146">
        <f>(D30/B30)</f>
        <v>0.88461538461538458</v>
      </c>
      <c r="F30" s="164" t="str">
        <f>IF(E30&gt;=0.5,"Đạt","Không đạt")</f>
        <v>Đạt</v>
      </c>
      <c r="G30" s="145">
        <f>SUM(G31,G34,G41,G46,G49,G52,G55,G60,G63)</f>
        <v>42</v>
      </c>
      <c r="H30" s="145">
        <f>SUM(H31,H34,H41,H46,H49,H52,H55,H60,H63)</f>
        <v>42</v>
      </c>
      <c r="I30" s="146">
        <f t="shared" si="0"/>
        <v>0.80769230769230771</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03" t="s">
        <v>135</v>
      </c>
      <c r="G32" s="178">
        <v>2</v>
      </c>
      <c r="H32" s="139">
        <v>2</v>
      </c>
      <c r="I32" s="140">
        <f t="shared" si="0"/>
        <v>1</v>
      </c>
      <c r="J32" s="189" t="s">
        <v>596</v>
      </c>
    </row>
    <row r="33" spans="1:10" ht="28.5" thickBot="1" x14ac:dyDescent="0.3">
      <c r="A33" s="130" t="s">
        <v>20</v>
      </c>
      <c r="B33" s="166">
        <v>2</v>
      </c>
      <c r="C33" s="127">
        <v>2</v>
      </c>
      <c r="D33" s="160">
        <v>2</v>
      </c>
      <c r="E33" s="168">
        <f t="shared" si="4"/>
        <v>1</v>
      </c>
      <c r="F33" s="220" t="s">
        <v>136</v>
      </c>
      <c r="G33" s="178">
        <v>2</v>
      </c>
      <c r="H33" s="139">
        <v>2</v>
      </c>
      <c r="I33" s="140">
        <f t="shared" si="0"/>
        <v>1</v>
      </c>
      <c r="J33" s="130" t="s">
        <v>713</v>
      </c>
    </row>
    <row r="34" spans="1:10" s="141" customFormat="1" ht="32.25" thickBot="1" x14ac:dyDescent="0.3">
      <c r="A34" s="147" t="s">
        <v>21</v>
      </c>
      <c r="B34" s="148">
        <f>SUM(B35:B40)</f>
        <v>12</v>
      </c>
      <c r="C34" s="148">
        <f>SUM(C35:C40)</f>
        <v>12</v>
      </c>
      <c r="D34" s="148">
        <f>SUM(D35:D40)</f>
        <v>12</v>
      </c>
      <c r="E34" s="149">
        <f>(D34/B34)</f>
        <v>1</v>
      </c>
      <c r="F34" s="232" t="str">
        <f>IF(E34&gt;=0.5,"Đạt","Không đạt")</f>
        <v>Đạt</v>
      </c>
      <c r="G34" s="148">
        <f>SUM(G35:G40)</f>
        <v>9</v>
      </c>
      <c r="H34" s="148">
        <f>SUM(H35:H40)</f>
        <v>9</v>
      </c>
      <c r="I34" s="150">
        <f t="shared" si="0"/>
        <v>0.75</v>
      </c>
      <c r="J34" s="172" t="str">
        <f>IF(I34&gt;=0.5,"Đạt","Không đạt")</f>
        <v>Đạt</v>
      </c>
    </row>
    <row r="35" spans="1:10" ht="51.75" thickBot="1" x14ac:dyDescent="0.3">
      <c r="A35" s="132" t="s">
        <v>22</v>
      </c>
      <c r="B35" s="166">
        <v>2</v>
      </c>
      <c r="C35" s="127">
        <v>2</v>
      </c>
      <c r="D35" s="160">
        <v>2</v>
      </c>
      <c r="E35" s="168">
        <f t="shared" ref="E35:E40" si="5">(D35/B35)</f>
        <v>1</v>
      </c>
      <c r="F35" s="220" t="s">
        <v>130</v>
      </c>
      <c r="G35" s="178">
        <v>2</v>
      </c>
      <c r="H35" s="139">
        <v>2</v>
      </c>
      <c r="I35" s="140">
        <f t="shared" si="0"/>
        <v>1</v>
      </c>
      <c r="J35" s="130" t="s">
        <v>95</v>
      </c>
    </row>
    <row r="36" spans="1:10" ht="36.75" thickBot="1" x14ac:dyDescent="0.3">
      <c r="A36" s="130" t="s">
        <v>23</v>
      </c>
      <c r="B36" s="166">
        <v>2</v>
      </c>
      <c r="C36" s="127">
        <v>2</v>
      </c>
      <c r="D36" s="160">
        <v>2</v>
      </c>
      <c r="E36" s="168">
        <f t="shared" si="5"/>
        <v>1</v>
      </c>
      <c r="F36" s="203" t="s">
        <v>130</v>
      </c>
      <c r="G36" s="178">
        <v>2</v>
      </c>
      <c r="H36" s="139">
        <v>2</v>
      </c>
      <c r="I36" s="140">
        <f t="shared" si="0"/>
        <v>1</v>
      </c>
      <c r="J36" s="130" t="s">
        <v>96</v>
      </c>
    </row>
    <row r="37" spans="1:10" ht="48.75" thickBot="1" x14ac:dyDescent="0.3">
      <c r="A37" s="130" t="s">
        <v>24</v>
      </c>
      <c r="B37" s="166">
        <v>2</v>
      </c>
      <c r="C37" s="127">
        <v>2</v>
      </c>
      <c r="D37" s="160">
        <v>2</v>
      </c>
      <c r="E37" s="168">
        <f t="shared" si="5"/>
        <v>1</v>
      </c>
      <c r="F37" s="220" t="s">
        <v>130</v>
      </c>
      <c r="G37" s="178">
        <v>2</v>
      </c>
      <c r="H37" s="139">
        <v>2</v>
      </c>
      <c r="I37" s="140">
        <f t="shared" si="0"/>
        <v>1</v>
      </c>
      <c r="J37" s="130" t="s">
        <v>155</v>
      </c>
    </row>
    <row r="38" spans="1:10" ht="36.75" thickBot="1" x14ac:dyDescent="0.3">
      <c r="A38" s="130" t="s">
        <v>25</v>
      </c>
      <c r="B38" s="166">
        <v>2</v>
      </c>
      <c r="C38" s="127">
        <v>2</v>
      </c>
      <c r="D38" s="160">
        <v>2</v>
      </c>
      <c r="E38" s="168">
        <f t="shared" si="5"/>
        <v>1</v>
      </c>
      <c r="F38" s="203" t="s">
        <v>137</v>
      </c>
      <c r="G38" s="178">
        <v>2</v>
      </c>
      <c r="H38" s="139">
        <v>2</v>
      </c>
      <c r="I38" s="140">
        <f t="shared" si="0"/>
        <v>1</v>
      </c>
      <c r="J38" s="130" t="s">
        <v>500</v>
      </c>
    </row>
    <row r="39" spans="1:10" ht="36.75" thickBot="1" x14ac:dyDescent="0.3">
      <c r="A39" s="130" t="s">
        <v>26</v>
      </c>
      <c r="B39" s="166">
        <v>2</v>
      </c>
      <c r="C39" s="127">
        <v>2</v>
      </c>
      <c r="D39" s="160">
        <v>2</v>
      </c>
      <c r="E39" s="168">
        <f t="shared" si="5"/>
        <v>1</v>
      </c>
      <c r="F39" s="220" t="s">
        <v>137</v>
      </c>
      <c r="G39" s="178">
        <v>0</v>
      </c>
      <c r="H39" s="139">
        <v>0</v>
      </c>
      <c r="I39" s="140">
        <f t="shared" si="0"/>
        <v>0</v>
      </c>
      <c r="J39" s="258" t="s">
        <v>598</v>
      </c>
    </row>
    <row r="40" spans="1:10" ht="60.75" thickBot="1" x14ac:dyDescent="0.3">
      <c r="A40" s="130" t="s">
        <v>27</v>
      </c>
      <c r="B40" s="166">
        <v>2</v>
      </c>
      <c r="C40" s="127">
        <v>2</v>
      </c>
      <c r="D40" s="160">
        <v>2</v>
      </c>
      <c r="E40" s="168">
        <f t="shared" si="5"/>
        <v>1</v>
      </c>
      <c r="F40" s="203" t="s">
        <v>137</v>
      </c>
      <c r="G40" s="178">
        <v>1</v>
      </c>
      <c r="H40" s="139">
        <v>1</v>
      </c>
      <c r="I40" s="140">
        <f t="shared" si="0"/>
        <v>0.5</v>
      </c>
      <c r="J40" s="130" t="s">
        <v>576</v>
      </c>
    </row>
    <row r="41" spans="1:10" s="141" customFormat="1" ht="32.25" thickBot="1" x14ac:dyDescent="0.3">
      <c r="A41" s="147" t="s">
        <v>28</v>
      </c>
      <c r="B41" s="148">
        <v>8</v>
      </c>
      <c r="C41" s="148">
        <f>SUM(C42:C45)</f>
        <v>8</v>
      </c>
      <c r="D41" s="148">
        <f>SUM(D42:D45)</f>
        <v>7</v>
      </c>
      <c r="E41" s="149">
        <f>(D41/B41)</f>
        <v>0.875</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220" t="s">
        <v>130</v>
      </c>
      <c r="G42" s="178">
        <v>2</v>
      </c>
      <c r="H42" s="139">
        <v>2</v>
      </c>
      <c r="I42" s="140">
        <f t="shared" si="0"/>
        <v>1</v>
      </c>
      <c r="J42" s="130" t="s">
        <v>547</v>
      </c>
    </row>
    <row r="43" spans="1:10" ht="36.75" thickBot="1" x14ac:dyDescent="0.3">
      <c r="A43" s="130" t="s">
        <v>30</v>
      </c>
      <c r="B43" s="166">
        <v>2</v>
      </c>
      <c r="C43" s="127">
        <v>2</v>
      </c>
      <c r="D43" s="160">
        <v>2</v>
      </c>
      <c r="E43" s="168">
        <f t="shared" si="6"/>
        <v>1</v>
      </c>
      <c r="F43" s="203" t="s">
        <v>130</v>
      </c>
      <c r="G43" s="178">
        <v>2</v>
      </c>
      <c r="H43" s="139">
        <v>2</v>
      </c>
      <c r="I43" s="140">
        <f t="shared" si="0"/>
        <v>1</v>
      </c>
      <c r="J43" s="130" t="s">
        <v>577</v>
      </c>
    </row>
    <row r="44" spans="1:10" ht="48.75" thickBot="1" x14ac:dyDescent="0.3">
      <c r="A44" s="130" t="s">
        <v>31</v>
      </c>
      <c r="B44" s="166">
        <v>2</v>
      </c>
      <c r="C44" s="127">
        <v>2</v>
      </c>
      <c r="D44" s="160">
        <v>1</v>
      </c>
      <c r="E44" s="168">
        <f t="shared" si="6"/>
        <v>0.5</v>
      </c>
      <c r="F44" s="220" t="s">
        <v>130</v>
      </c>
      <c r="G44" s="178">
        <v>2</v>
      </c>
      <c r="H44" s="139">
        <v>2</v>
      </c>
      <c r="I44" s="140">
        <f t="shared" si="0"/>
        <v>1</v>
      </c>
      <c r="J44" s="130" t="s">
        <v>103</v>
      </c>
    </row>
    <row r="45" spans="1:10" ht="48.75" thickBot="1" x14ac:dyDescent="0.3">
      <c r="A45" s="130" t="s">
        <v>32</v>
      </c>
      <c r="B45" s="166">
        <v>2</v>
      </c>
      <c r="C45" s="127">
        <v>2</v>
      </c>
      <c r="D45" s="160">
        <v>2</v>
      </c>
      <c r="E45" s="168">
        <f t="shared" si="6"/>
        <v>1</v>
      </c>
      <c r="F45" s="203" t="s">
        <v>137</v>
      </c>
      <c r="G45" s="178">
        <v>2</v>
      </c>
      <c r="H45" s="139">
        <v>2</v>
      </c>
      <c r="I45" s="140">
        <f t="shared" si="0"/>
        <v>1</v>
      </c>
      <c r="J45" s="130" t="s">
        <v>103</v>
      </c>
    </row>
    <row r="46" spans="1:10" s="141" customFormat="1" ht="48" thickBot="1" x14ac:dyDescent="0.3">
      <c r="A46" s="147" t="s">
        <v>66</v>
      </c>
      <c r="B46" s="148">
        <f>SUM(B47:B48)</f>
        <v>4</v>
      </c>
      <c r="C46" s="148">
        <f>SUM(C47:C48)</f>
        <v>4</v>
      </c>
      <c r="D46" s="148">
        <f>SUM(D47:D48)</f>
        <v>3</v>
      </c>
      <c r="E46" s="149">
        <f>(D46/B46)</f>
        <v>0.75</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203" t="s">
        <v>137</v>
      </c>
      <c r="G47" s="178">
        <v>2</v>
      </c>
      <c r="H47" s="139">
        <v>2</v>
      </c>
      <c r="I47" s="140">
        <f t="shared" si="0"/>
        <v>1</v>
      </c>
      <c r="J47" s="244" t="s">
        <v>549</v>
      </c>
    </row>
    <row r="48" spans="1:10" ht="60.75" thickBot="1" x14ac:dyDescent="0.3">
      <c r="A48" s="130" t="s">
        <v>34</v>
      </c>
      <c r="B48" s="166">
        <v>2</v>
      </c>
      <c r="C48" s="127">
        <v>2</v>
      </c>
      <c r="D48" s="160">
        <v>1</v>
      </c>
      <c r="E48" s="168">
        <f t="shared" si="7"/>
        <v>0.5</v>
      </c>
      <c r="F48" s="220" t="s">
        <v>138</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20" t="s">
        <v>139</v>
      </c>
      <c r="G50" s="178">
        <v>2</v>
      </c>
      <c r="H50" s="139">
        <v>2</v>
      </c>
      <c r="I50" s="140">
        <f t="shared" si="0"/>
        <v>1</v>
      </c>
      <c r="J50" s="130" t="s">
        <v>162</v>
      </c>
    </row>
    <row r="51" spans="1:10" ht="28.5" thickBot="1" x14ac:dyDescent="0.3">
      <c r="A51" s="128" t="s">
        <v>36</v>
      </c>
      <c r="B51" s="166">
        <v>2</v>
      </c>
      <c r="C51" s="127">
        <v>2</v>
      </c>
      <c r="D51" s="160">
        <v>2</v>
      </c>
      <c r="E51" s="168">
        <f t="shared" si="8"/>
        <v>1</v>
      </c>
      <c r="F51" s="189" t="s">
        <v>130</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2</v>
      </c>
      <c r="H52" s="148">
        <f>SUM(H53:H54)</f>
        <v>2</v>
      </c>
      <c r="I52" s="150">
        <f t="shared" si="0"/>
        <v>0.5</v>
      </c>
      <c r="J52" s="172" t="str">
        <f>IF(I52&gt;=0.5,"Đạt","Không đạt")</f>
        <v>Đạt</v>
      </c>
    </row>
    <row r="53" spans="1:10" ht="48.75" thickBot="1" x14ac:dyDescent="0.3">
      <c r="A53" s="130" t="s">
        <v>37</v>
      </c>
      <c r="B53" s="166">
        <v>2</v>
      </c>
      <c r="C53" s="127">
        <v>2</v>
      </c>
      <c r="D53" s="160">
        <v>2</v>
      </c>
      <c r="E53" s="168">
        <f t="shared" ref="E53:E54" si="9">(D53/B53)</f>
        <v>1</v>
      </c>
      <c r="F53" s="175" t="s">
        <v>130</v>
      </c>
      <c r="G53" s="178">
        <v>0</v>
      </c>
      <c r="H53" s="139">
        <v>0</v>
      </c>
      <c r="I53" s="140">
        <f t="shared" si="0"/>
        <v>0</v>
      </c>
      <c r="J53" s="258" t="s">
        <v>579</v>
      </c>
    </row>
    <row r="54" spans="1:10" ht="60.75" thickBot="1" x14ac:dyDescent="0.3">
      <c r="A54" s="130" t="s">
        <v>38</v>
      </c>
      <c r="B54" s="166">
        <v>2</v>
      </c>
      <c r="C54" s="127">
        <v>2</v>
      </c>
      <c r="D54" s="160">
        <v>2</v>
      </c>
      <c r="E54" s="168">
        <f t="shared" si="9"/>
        <v>1</v>
      </c>
      <c r="F54" s="175" t="s">
        <v>130</v>
      </c>
      <c r="G54" s="178">
        <v>2</v>
      </c>
      <c r="H54" s="139">
        <v>2</v>
      </c>
      <c r="I54" s="140">
        <f t="shared" si="0"/>
        <v>1</v>
      </c>
      <c r="J54" s="257" t="s">
        <v>599</v>
      </c>
    </row>
    <row r="55" spans="1:10" s="141" customFormat="1" ht="48" thickBot="1" x14ac:dyDescent="0.3">
      <c r="A55" s="151" t="s">
        <v>68</v>
      </c>
      <c r="B55" s="148">
        <f>SUM(B56:B59)</f>
        <v>8</v>
      </c>
      <c r="C55" s="148">
        <f>SUM(C56:C59)</f>
        <v>8</v>
      </c>
      <c r="D55" s="148">
        <f>SUM(D56:D59)</f>
        <v>6</v>
      </c>
      <c r="E55" s="149">
        <f>(D55/B55)</f>
        <v>0.75</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2</v>
      </c>
      <c r="E56" s="168">
        <f t="shared" ref="E56:E59" si="10">(D56/B56)</f>
        <v>1</v>
      </c>
      <c r="F56" s="220" t="s">
        <v>140</v>
      </c>
      <c r="G56" s="178">
        <v>2</v>
      </c>
      <c r="H56" s="139">
        <v>2</v>
      </c>
      <c r="I56" s="140">
        <f t="shared" si="0"/>
        <v>1</v>
      </c>
      <c r="J56" s="130" t="s">
        <v>581</v>
      </c>
    </row>
    <row r="57" spans="1:10" ht="60.75" thickBot="1" x14ac:dyDescent="0.3">
      <c r="A57" s="130" t="s">
        <v>40</v>
      </c>
      <c r="B57" s="166">
        <v>2</v>
      </c>
      <c r="C57" s="127">
        <v>2</v>
      </c>
      <c r="D57" s="160">
        <v>1</v>
      </c>
      <c r="E57" s="168">
        <f t="shared" si="10"/>
        <v>0.5</v>
      </c>
      <c r="F57" s="203" t="s">
        <v>141</v>
      </c>
      <c r="G57" s="178">
        <v>2</v>
      </c>
      <c r="H57" s="139">
        <v>2</v>
      </c>
      <c r="I57" s="140">
        <f t="shared" si="0"/>
        <v>1</v>
      </c>
      <c r="J57" s="130" t="s">
        <v>581</v>
      </c>
    </row>
    <row r="58" spans="1:10" ht="36.75" thickBot="1" x14ac:dyDescent="0.3">
      <c r="A58" s="130" t="s">
        <v>41</v>
      </c>
      <c r="B58" s="166">
        <v>2</v>
      </c>
      <c r="C58" s="127">
        <v>2</v>
      </c>
      <c r="D58" s="160">
        <v>2</v>
      </c>
      <c r="E58" s="168">
        <f t="shared" si="10"/>
        <v>1</v>
      </c>
      <c r="F58" s="220" t="s">
        <v>137</v>
      </c>
      <c r="G58" s="178">
        <v>1</v>
      </c>
      <c r="H58" s="139">
        <v>1</v>
      </c>
      <c r="I58" s="140">
        <f t="shared" si="0"/>
        <v>0.5</v>
      </c>
      <c r="J58" s="130" t="s">
        <v>581</v>
      </c>
    </row>
    <row r="59" spans="1:10" ht="48.75" thickBot="1" x14ac:dyDescent="0.3">
      <c r="A59" s="130" t="s">
        <v>42</v>
      </c>
      <c r="B59" s="166">
        <v>2</v>
      </c>
      <c r="C59" s="127">
        <v>2</v>
      </c>
      <c r="D59" s="160">
        <v>1</v>
      </c>
      <c r="E59" s="168">
        <f t="shared" si="10"/>
        <v>0.5</v>
      </c>
      <c r="F59" s="203" t="s">
        <v>141</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220" t="s">
        <v>142</v>
      </c>
      <c r="G61" s="178">
        <v>2</v>
      </c>
      <c r="H61" s="139">
        <v>2</v>
      </c>
      <c r="I61" s="140">
        <f t="shared" si="0"/>
        <v>1</v>
      </c>
      <c r="J61" s="130" t="s">
        <v>113</v>
      </c>
    </row>
    <row r="62" spans="1:10" ht="36.75" thickBot="1" x14ac:dyDescent="0.3">
      <c r="A62" s="130" t="s">
        <v>44</v>
      </c>
      <c r="B62" s="166">
        <v>2</v>
      </c>
      <c r="C62" s="138">
        <v>2</v>
      </c>
      <c r="D62" s="160">
        <v>1</v>
      </c>
      <c r="E62" s="168">
        <f t="shared" si="11"/>
        <v>0.5</v>
      </c>
      <c r="F62" s="220" t="s">
        <v>142</v>
      </c>
      <c r="G62" s="178">
        <v>1</v>
      </c>
      <c r="H62" s="139">
        <v>1</v>
      </c>
      <c r="I62" s="140">
        <f t="shared" si="0"/>
        <v>0.5</v>
      </c>
      <c r="J62" s="130" t="s">
        <v>583</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2</v>
      </c>
      <c r="H63" s="148">
        <f>SUM(H64:H65)</f>
        <v>2</v>
      </c>
      <c r="I63" s="150">
        <f t="shared" si="0"/>
        <v>0.5</v>
      </c>
      <c r="J63" s="148" t="str">
        <f>IF(I63&gt;=0.5,"Đạt","Không đạt")</f>
        <v>Đạt</v>
      </c>
    </row>
    <row r="64" spans="1:10" ht="84.75" thickBot="1" x14ac:dyDescent="0.3">
      <c r="A64" s="133" t="s">
        <v>45</v>
      </c>
      <c r="B64" s="166">
        <v>2</v>
      </c>
      <c r="C64" s="138">
        <v>2</v>
      </c>
      <c r="D64" s="160">
        <v>1</v>
      </c>
      <c r="E64" s="168">
        <f t="shared" ref="E64:E65" si="12">(D64/B64)</f>
        <v>0.5</v>
      </c>
      <c r="F64" s="203" t="s">
        <v>130</v>
      </c>
      <c r="G64" s="178">
        <v>1</v>
      </c>
      <c r="H64" s="139">
        <v>1</v>
      </c>
      <c r="I64" s="140">
        <f t="shared" si="0"/>
        <v>0.5</v>
      </c>
      <c r="J64" s="130" t="s">
        <v>113</v>
      </c>
    </row>
    <row r="65" spans="1:10" ht="108.75" thickBot="1" x14ac:dyDescent="0.3">
      <c r="A65" s="133" t="s">
        <v>46</v>
      </c>
      <c r="B65" s="166">
        <v>2</v>
      </c>
      <c r="C65" s="138">
        <v>2</v>
      </c>
      <c r="D65" s="160">
        <v>2</v>
      </c>
      <c r="E65" s="168">
        <f t="shared" si="12"/>
        <v>1</v>
      </c>
      <c r="F65" s="220" t="s">
        <v>143</v>
      </c>
      <c r="G65" s="178">
        <v>1</v>
      </c>
      <c r="H65" s="139">
        <v>1</v>
      </c>
      <c r="I65" s="140">
        <f t="shared" si="0"/>
        <v>0.5</v>
      </c>
      <c r="J65" s="257" t="s">
        <v>626</v>
      </c>
    </row>
    <row r="66" spans="1:10" s="141" customFormat="1" ht="63.75" thickBot="1" x14ac:dyDescent="0.3">
      <c r="A66" s="153" t="s">
        <v>47</v>
      </c>
      <c r="B66" s="145">
        <f>SUM(B67,B72,B75)</f>
        <v>16</v>
      </c>
      <c r="C66" s="145">
        <f>SUM(C67,C72,C75)</f>
        <v>16</v>
      </c>
      <c r="D66" s="145">
        <f>SUM(D67,D72,D75)</f>
        <v>12</v>
      </c>
      <c r="E66" s="146">
        <f>(D66/B66)</f>
        <v>0.75</v>
      </c>
      <c r="F66" s="164" t="str">
        <f>IF(E66&gt;=0.5,"Đạt","Không đạt")</f>
        <v>Đạt</v>
      </c>
      <c r="G66" s="145">
        <f>SUM(G67,G72,G75)</f>
        <v>11</v>
      </c>
      <c r="H66" s="145">
        <f>SUM(H67,H72,H75)</f>
        <v>11</v>
      </c>
      <c r="I66" s="146">
        <f t="shared" si="0"/>
        <v>0.6875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7</v>
      </c>
      <c r="H67" s="148">
        <f>SUM(H68:H71)</f>
        <v>7</v>
      </c>
      <c r="I67" s="150">
        <f t="shared" si="0"/>
        <v>0.875</v>
      </c>
      <c r="J67" s="148" t="str">
        <f>IF(I67&gt;=0.5,"Đạt","Không đạt")</f>
        <v>Đạt</v>
      </c>
    </row>
    <row r="68" spans="1:10" ht="72.75" thickBot="1" x14ac:dyDescent="0.3">
      <c r="A68" s="133" t="s">
        <v>49</v>
      </c>
      <c r="B68" s="166">
        <v>2</v>
      </c>
      <c r="C68" s="138">
        <v>2</v>
      </c>
      <c r="D68" s="160">
        <v>2</v>
      </c>
      <c r="E68" s="168">
        <f t="shared" ref="E68:E71" si="13">(D68/B68)</f>
        <v>1</v>
      </c>
      <c r="F68" s="202" t="s">
        <v>130</v>
      </c>
      <c r="G68" s="178">
        <v>2</v>
      </c>
      <c r="H68" s="139">
        <v>2</v>
      </c>
      <c r="I68" s="140">
        <f t="shared" si="0"/>
        <v>1</v>
      </c>
      <c r="J68" s="130" t="s">
        <v>714</v>
      </c>
    </row>
    <row r="69" spans="1:10" ht="16.5" thickBot="1" x14ac:dyDescent="0.3">
      <c r="A69" s="133" t="s">
        <v>50</v>
      </c>
      <c r="B69" s="166">
        <v>2</v>
      </c>
      <c r="C69" s="138">
        <v>2</v>
      </c>
      <c r="D69" s="160">
        <v>2</v>
      </c>
      <c r="E69" s="168">
        <f t="shared" si="13"/>
        <v>1</v>
      </c>
      <c r="F69" s="215" t="s">
        <v>144</v>
      </c>
      <c r="G69" s="178">
        <v>1</v>
      </c>
      <c r="H69" s="139">
        <v>1</v>
      </c>
      <c r="I69" s="140">
        <f t="shared" si="0"/>
        <v>0.5</v>
      </c>
      <c r="J69" s="257" t="s">
        <v>685</v>
      </c>
    </row>
    <row r="70" spans="1:10" ht="48.75" thickBot="1" x14ac:dyDescent="0.3">
      <c r="A70" s="133" t="s">
        <v>51</v>
      </c>
      <c r="B70" s="166">
        <v>2</v>
      </c>
      <c r="C70" s="138">
        <v>2</v>
      </c>
      <c r="D70" s="160">
        <v>2</v>
      </c>
      <c r="E70" s="168">
        <f t="shared" si="13"/>
        <v>1</v>
      </c>
      <c r="F70" s="203" t="s">
        <v>130</v>
      </c>
      <c r="G70" s="178">
        <v>2</v>
      </c>
      <c r="H70" s="139">
        <v>2</v>
      </c>
      <c r="I70" s="140">
        <f t="shared" si="0"/>
        <v>1</v>
      </c>
      <c r="J70" s="257" t="s">
        <v>715</v>
      </c>
    </row>
    <row r="71" spans="1:10" ht="72.75" thickBot="1" x14ac:dyDescent="0.3">
      <c r="A71" s="133" t="s">
        <v>52</v>
      </c>
      <c r="B71" s="166">
        <v>2</v>
      </c>
      <c r="C71" s="138">
        <v>2</v>
      </c>
      <c r="D71" s="160">
        <v>2</v>
      </c>
      <c r="E71" s="168">
        <f t="shared" si="13"/>
        <v>1</v>
      </c>
      <c r="F71" s="220" t="s">
        <v>145</v>
      </c>
      <c r="G71" s="178">
        <v>2</v>
      </c>
      <c r="H71" s="139">
        <v>2</v>
      </c>
      <c r="I71" s="140">
        <f t="shared" si="0"/>
        <v>1</v>
      </c>
      <c r="J71" s="130" t="s">
        <v>588</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2</v>
      </c>
      <c r="H72" s="148">
        <f>SUM(H73:H74)</f>
        <v>2</v>
      </c>
      <c r="I72" s="150">
        <f t="shared" si="0"/>
        <v>0.5</v>
      </c>
      <c r="J72" s="148" t="str">
        <f>IF(I72&gt;=0.5,"Đạt","Không đạt")</f>
        <v>Đạt</v>
      </c>
    </row>
    <row r="73" spans="1:10" ht="24.75" thickBot="1" x14ac:dyDescent="0.3">
      <c r="A73" s="133" t="s">
        <v>53</v>
      </c>
      <c r="B73" s="166">
        <v>2</v>
      </c>
      <c r="C73" s="138">
        <v>2</v>
      </c>
      <c r="D73" s="160">
        <v>2</v>
      </c>
      <c r="E73" s="168">
        <f t="shared" ref="E73:E74" si="14">(D73/B73)</f>
        <v>1</v>
      </c>
      <c r="F73" s="220" t="s">
        <v>140</v>
      </c>
      <c r="G73" s="178">
        <v>2</v>
      </c>
      <c r="H73" s="139">
        <v>2</v>
      </c>
      <c r="I73" s="140">
        <f t="shared" si="0"/>
        <v>1</v>
      </c>
      <c r="J73" s="130" t="s">
        <v>716</v>
      </c>
    </row>
    <row r="74" spans="1:10" ht="36.75" thickBot="1" x14ac:dyDescent="0.3">
      <c r="A74" s="133" t="s">
        <v>54</v>
      </c>
      <c r="B74" s="166">
        <v>2</v>
      </c>
      <c r="C74" s="138">
        <v>2</v>
      </c>
      <c r="D74" s="160">
        <v>0</v>
      </c>
      <c r="E74" s="168">
        <f t="shared" si="14"/>
        <v>0</v>
      </c>
      <c r="F74" s="220"/>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2</v>
      </c>
      <c r="H75" s="148">
        <f>SUM(H76:H77)</f>
        <v>2</v>
      </c>
      <c r="I75" s="150">
        <f t="shared" si="0"/>
        <v>0.5</v>
      </c>
      <c r="J75" s="148" t="str">
        <f>IF(I75&gt;=0.5,"Đạt","Không đạt")</f>
        <v>Đạt</v>
      </c>
    </row>
    <row r="76" spans="1:10" ht="36.75" thickBot="1" x14ac:dyDescent="0.3">
      <c r="A76" s="133" t="s">
        <v>55</v>
      </c>
      <c r="B76" s="166">
        <v>2</v>
      </c>
      <c r="C76" s="138">
        <v>2</v>
      </c>
      <c r="D76" s="160">
        <v>2</v>
      </c>
      <c r="E76" s="168">
        <f t="shared" ref="E76:E77" si="15">(D76/B76)</f>
        <v>1</v>
      </c>
      <c r="F76" s="220" t="s">
        <v>146</v>
      </c>
      <c r="G76" s="178">
        <v>2</v>
      </c>
      <c r="H76" s="139">
        <v>2</v>
      </c>
      <c r="I76" s="140">
        <f t="shared" si="0"/>
        <v>1</v>
      </c>
      <c r="J76" s="130" t="s">
        <v>717</v>
      </c>
    </row>
    <row r="77" spans="1:10" ht="36.75" thickBot="1" x14ac:dyDescent="0.3">
      <c r="A77" s="133" t="s">
        <v>56</v>
      </c>
      <c r="B77" s="166">
        <v>2</v>
      </c>
      <c r="C77" s="138">
        <v>2</v>
      </c>
      <c r="D77" s="160">
        <v>0</v>
      </c>
      <c r="E77" s="168">
        <f t="shared" si="15"/>
        <v>0</v>
      </c>
      <c r="F77" s="189"/>
      <c r="G77" s="178">
        <v>0</v>
      </c>
      <c r="H77" s="139">
        <v>0</v>
      </c>
      <c r="I77" s="140">
        <f t="shared" si="0"/>
        <v>0</v>
      </c>
      <c r="J77" s="258" t="s">
        <v>591</v>
      </c>
    </row>
    <row r="78" spans="1:10" ht="16.5" thickBot="1" x14ac:dyDescent="0.3">
      <c r="A78" s="134" t="s">
        <v>57</v>
      </c>
      <c r="B78" s="165">
        <f>SUM(B16,B30,B66)</f>
        <v>88</v>
      </c>
      <c r="C78" s="129">
        <f>SUM(C16,C30,C66)</f>
        <v>88</v>
      </c>
      <c r="D78" s="136">
        <f>SUM(D16,D30,D66)</f>
        <v>75</v>
      </c>
      <c r="E78" s="176">
        <f>(D78/B78)</f>
        <v>0.85227272727272729</v>
      </c>
      <c r="F78" s="127"/>
      <c r="G78" s="177">
        <f>SUM(G16,G30,G66)</f>
        <v>70</v>
      </c>
      <c r="H78" s="136">
        <f>SUM(H16,H30,H66)</f>
        <v>70</v>
      </c>
      <c r="I78" s="176">
        <f t="shared" si="0"/>
        <v>0.79545454545454541</v>
      </c>
      <c r="J78" s="127"/>
    </row>
    <row r="79" spans="1:10" ht="16.5" thickBot="1" x14ac:dyDescent="0.3">
      <c r="A79" s="134" t="s">
        <v>58</v>
      </c>
      <c r="B79" s="165">
        <v>100</v>
      </c>
      <c r="C79" s="129">
        <f>(C78*B79)/B78</f>
        <v>100</v>
      </c>
      <c r="D79" s="137">
        <f>(D78*B79)/B78</f>
        <v>85.227272727272734</v>
      </c>
      <c r="E79" s="176">
        <f>(D79/B79)</f>
        <v>0.85227272727272729</v>
      </c>
      <c r="F79" s="127"/>
      <c r="G79" s="179">
        <f>(G78/B78)*100</f>
        <v>79.545454545454547</v>
      </c>
      <c r="H79" s="137">
        <f>(H78*B79)/B78</f>
        <v>79.545454545454547</v>
      </c>
      <c r="I79" s="176">
        <f t="shared" si="0"/>
        <v>0.79545454545454541</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95" t="s">
        <v>74</v>
      </c>
      <c r="B82" s="396"/>
      <c r="C82" s="396"/>
      <c r="D82" s="396"/>
      <c r="E82" s="396"/>
      <c r="H82" s="397" t="s">
        <v>75</v>
      </c>
      <c r="I82" s="398"/>
      <c r="J82" s="398"/>
    </row>
    <row r="86" spans="1:10" ht="15.6" customHeight="1" x14ac:dyDescent="0.25">
      <c r="A86" s="394" t="s">
        <v>336</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CED8BE0E-3548-4FCA-9488-1DCA5549BB23}"/>
    <hyperlink ref="A28" r:id="rId2" display="https://thuvienphapluat.vn/phap-luat/tim-van-ban.aspx?keyword=03/2014/TT-BTTTT&amp;area=2&amp;type=0&amp;match=False&amp;vc=True&amp;lan=1" xr:uid="{65B20CDF-B4F2-406A-97DC-4F958DB87135}"/>
  </hyperlinks>
  <pageMargins left="0.7" right="0.7" top="0.75" bottom="0.75" header="0.3" footer="0.3"/>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A917F-57E7-43E1-9031-2E5617073C44}">
  <sheetPr codeName="Sheet25"/>
  <dimension ref="A6:M89"/>
  <sheetViews>
    <sheetView topLeftCell="A73" workbookViewId="0">
      <selection activeCell="G87" sqref="G8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6.14062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337</v>
      </c>
      <c r="B8" s="388"/>
      <c r="C8" s="388"/>
      <c r="D8" s="388"/>
      <c r="E8" s="388"/>
      <c r="F8" s="388"/>
      <c r="G8" s="388"/>
      <c r="H8" s="388"/>
      <c r="I8" s="388"/>
      <c r="J8" s="388"/>
    </row>
    <row r="9" spans="1:13" ht="16.5" x14ac:dyDescent="0.25">
      <c r="A9" s="388" t="s">
        <v>338</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57" t="s">
        <v>82</v>
      </c>
      <c r="B11" s="157"/>
      <c r="C11" s="157"/>
      <c r="D11" s="157"/>
      <c r="E11" s="157"/>
      <c r="F11" s="157"/>
      <c r="G11" s="157"/>
      <c r="H11" s="157"/>
      <c r="I11" s="157"/>
      <c r="J11" s="157"/>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20</v>
      </c>
      <c r="E16" s="146">
        <f>(D16/B16)</f>
        <v>1</v>
      </c>
      <c r="F16" s="164" t="str">
        <f>IF(E16&gt;=0.5,"Đạt","Không đạt")</f>
        <v>Đạt</v>
      </c>
      <c r="G16" s="145">
        <f>SUM(G17,G24,G27)</f>
        <v>18</v>
      </c>
      <c r="H16" s="145">
        <f>SUM(H17,H24,H27)</f>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11</v>
      </c>
      <c r="H17" s="148">
        <f>SUM(H18:H23)</f>
        <v>11</v>
      </c>
      <c r="I17" s="150">
        <f t="shared" si="0"/>
        <v>0.91666666666666663</v>
      </c>
      <c r="J17" s="148" t="str">
        <f>IF(I17&gt;=0.5,"Đạt","Không đạt")</f>
        <v>Đạt</v>
      </c>
    </row>
    <row r="18" spans="1:10" ht="172.5" thickBot="1" x14ac:dyDescent="0.3">
      <c r="A18" s="128" t="s">
        <v>6</v>
      </c>
      <c r="B18" s="166">
        <v>2</v>
      </c>
      <c r="C18" s="127">
        <v>2</v>
      </c>
      <c r="D18" s="160">
        <v>2</v>
      </c>
      <c r="E18" s="168">
        <f>(D18/B18)</f>
        <v>1</v>
      </c>
      <c r="F18" s="220" t="s">
        <v>339</v>
      </c>
      <c r="G18" s="178">
        <v>2</v>
      </c>
      <c r="H18" s="139">
        <v>2</v>
      </c>
      <c r="I18" s="140">
        <f t="shared" si="0"/>
        <v>1</v>
      </c>
      <c r="J18" s="243" t="s">
        <v>718</v>
      </c>
    </row>
    <row r="19" spans="1:10" ht="36.75" thickBot="1" x14ac:dyDescent="0.3">
      <c r="A19" s="130" t="s">
        <v>7</v>
      </c>
      <c r="B19" s="166">
        <v>2</v>
      </c>
      <c r="C19" s="127">
        <v>2</v>
      </c>
      <c r="D19" s="160">
        <v>2</v>
      </c>
      <c r="E19" s="168">
        <f t="shared" ref="E19:E23" si="1">(D19/B19)</f>
        <v>1</v>
      </c>
      <c r="F19" s="189" t="s">
        <v>340</v>
      </c>
      <c r="G19" s="178">
        <v>2</v>
      </c>
      <c r="H19" s="139">
        <v>2</v>
      </c>
      <c r="I19" s="140">
        <f t="shared" si="0"/>
        <v>1</v>
      </c>
      <c r="J19" s="130" t="s">
        <v>566</v>
      </c>
    </row>
    <row r="20" spans="1:10" ht="36.75" thickBot="1" x14ac:dyDescent="0.3">
      <c r="A20" s="130" t="s">
        <v>8</v>
      </c>
      <c r="B20" s="166">
        <v>2</v>
      </c>
      <c r="C20" s="127">
        <v>2</v>
      </c>
      <c r="D20" s="160">
        <v>2</v>
      </c>
      <c r="E20" s="168">
        <f t="shared" si="1"/>
        <v>1</v>
      </c>
      <c r="F20" s="189" t="s">
        <v>341</v>
      </c>
      <c r="G20" s="178">
        <v>2</v>
      </c>
      <c r="H20" s="139">
        <v>2</v>
      </c>
      <c r="I20" s="140">
        <f t="shared" si="0"/>
        <v>1</v>
      </c>
      <c r="J20" s="130" t="s">
        <v>566</v>
      </c>
    </row>
    <row r="21" spans="1:10" ht="60.75" thickBot="1" x14ac:dyDescent="0.3">
      <c r="A21" s="130" t="s">
        <v>9</v>
      </c>
      <c r="B21" s="166">
        <v>2</v>
      </c>
      <c r="C21" s="127">
        <v>2</v>
      </c>
      <c r="D21" s="160">
        <v>2</v>
      </c>
      <c r="E21" s="168">
        <f t="shared" si="1"/>
        <v>1</v>
      </c>
      <c r="F21" s="189" t="s">
        <v>342</v>
      </c>
      <c r="G21" s="178">
        <v>2</v>
      </c>
      <c r="H21" s="139">
        <v>2</v>
      </c>
      <c r="I21" s="140">
        <f t="shared" si="0"/>
        <v>1</v>
      </c>
      <c r="J21" s="130" t="s">
        <v>567</v>
      </c>
    </row>
    <row r="22" spans="1:10" ht="36.75" thickBot="1" x14ac:dyDescent="0.3">
      <c r="A22" s="130" t="s">
        <v>10</v>
      </c>
      <c r="B22" s="166">
        <v>2</v>
      </c>
      <c r="C22" s="127">
        <v>2</v>
      </c>
      <c r="D22" s="160">
        <v>2</v>
      </c>
      <c r="E22" s="168">
        <f t="shared" si="1"/>
        <v>1</v>
      </c>
      <c r="F22" s="189" t="s">
        <v>343</v>
      </c>
      <c r="G22" s="178">
        <v>2</v>
      </c>
      <c r="H22" s="139">
        <v>2</v>
      </c>
      <c r="I22" s="140">
        <f t="shared" si="0"/>
        <v>1</v>
      </c>
      <c r="J22" s="130" t="s">
        <v>568</v>
      </c>
    </row>
    <row r="23" spans="1:10" ht="48.75" thickBot="1" x14ac:dyDescent="0.3">
      <c r="A23" s="130" t="s">
        <v>11</v>
      </c>
      <c r="B23" s="166">
        <v>2</v>
      </c>
      <c r="C23" s="127">
        <v>2</v>
      </c>
      <c r="D23" s="160">
        <v>2</v>
      </c>
      <c r="E23" s="168">
        <f t="shared" si="1"/>
        <v>1</v>
      </c>
      <c r="F23" s="189" t="s">
        <v>344</v>
      </c>
      <c r="G23" s="178">
        <v>1</v>
      </c>
      <c r="H23" s="139">
        <v>1</v>
      </c>
      <c r="I23" s="140">
        <f t="shared" si="0"/>
        <v>0.5</v>
      </c>
      <c r="J23" s="130" t="s">
        <v>569</v>
      </c>
    </row>
    <row r="24" spans="1:10" s="141" customFormat="1" ht="32.25" thickBot="1" x14ac:dyDescent="0.3">
      <c r="A24" s="147" t="s">
        <v>12</v>
      </c>
      <c r="B24" s="148">
        <f>SUM(B25:B26)</f>
        <v>4</v>
      </c>
      <c r="C24" s="148">
        <f>SUM(C25:C26)</f>
        <v>4</v>
      </c>
      <c r="D24" s="148">
        <f>SUM(D25:D26)</f>
        <v>4</v>
      </c>
      <c r="E24" s="149">
        <f>(D24/B24)</f>
        <v>1</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2</v>
      </c>
      <c r="E25" s="168">
        <f t="shared" ref="E25:E26" si="2">(D25/B25)</f>
        <v>1</v>
      </c>
      <c r="F25" s="55" t="s">
        <v>345</v>
      </c>
      <c r="G25" s="178">
        <v>2</v>
      </c>
      <c r="H25" s="139">
        <v>2</v>
      </c>
      <c r="I25" s="140">
        <f t="shared" si="0"/>
        <v>1</v>
      </c>
      <c r="J25" s="130" t="s">
        <v>719</v>
      </c>
    </row>
    <row r="26" spans="1:10" ht="64.5" thickBot="1" x14ac:dyDescent="0.3">
      <c r="A26" s="128" t="s">
        <v>13</v>
      </c>
      <c r="B26" s="166">
        <v>2</v>
      </c>
      <c r="C26" s="127">
        <v>2</v>
      </c>
      <c r="D26" s="160">
        <v>2</v>
      </c>
      <c r="E26" s="168">
        <f t="shared" si="2"/>
        <v>1</v>
      </c>
      <c r="F26" s="175"/>
      <c r="G26" s="178">
        <v>2</v>
      </c>
      <c r="H26" s="139">
        <v>2</v>
      </c>
      <c r="I26" s="140">
        <f t="shared" si="0"/>
        <v>1</v>
      </c>
      <c r="J26" s="130" t="s">
        <v>719</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3</v>
      </c>
      <c r="H27" s="148">
        <f>SUM(H28:H29)</f>
        <v>3</v>
      </c>
      <c r="I27" s="150">
        <f>(H27/B27)</f>
        <v>0.75</v>
      </c>
      <c r="J27" s="170" t="str">
        <f>IF(I27&gt;=0.5,"Đạt","Không đạt")</f>
        <v>Đạt</v>
      </c>
    </row>
    <row r="28" spans="1:10" ht="96.75" thickBot="1" x14ac:dyDescent="0.3">
      <c r="A28" s="130" t="s">
        <v>15</v>
      </c>
      <c r="B28" s="166">
        <v>2</v>
      </c>
      <c r="C28" s="127">
        <v>2</v>
      </c>
      <c r="D28" s="160">
        <v>2</v>
      </c>
      <c r="E28" s="168">
        <f t="shared" ref="E28:E29" si="3">(D28/B28)</f>
        <v>1</v>
      </c>
      <c r="F28" s="189" t="s">
        <v>346</v>
      </c>
      <c r="G28" s="178">
        <v>1</v>
      </c>
      <c r="H28" s="139">
        <v>1</v>
      </c>
      <c r="I28" s="140">
        <f t="shared" si="0"/>
        <v>0.5</v>
      </c>
      <c r="J28" s="130" t="s">
        <v>720</v>
      </c>
    </row>
    <row r="29" spans="1:10" ht="40.5" thickBot="1" x14ac:dyDescent="0.3">
      <c r="A29" s="128" t="s">
        <v>16</v>
      </c>
      <c r="B29" s="166">
        <v>2</v>
      </c>
      <c r="C29" s="127">
        <v>2</v>
      </c>
      <c r="D29" s="160">
        <v>2</v>
      </c>
      <c r="E29" s="168">
        <f t="shared" si="3"/>
        <v>1</v>
      </c>
      <c r="F29" s="189" t="s">
        <v>347</v>
      </c>
      <c r="G29" s="178">
        <v>2</v>
      </c>
      <c r="H29" s="139">
        <v>2</v>
      </c>
      <c r="I29" s="140">
        <f t="shared" si="0"/>
        <v>1</v>
      </c>
      <c r="J29" s="130" t="s">
        <v>721</v>
      </c>
    </row>
    <row r="30" spans="1:10" s="141" customFormat="1" ht="32.25" thickBot="1" x14ac:dyDescent="0.3">
      <c r="A30" s="144" t="s">
        <v>17</v>
      </c>
      <c r="B30" s="145">
        <f>SUM(B31,B34,B41,B46,B49,B52,B55,B60,B63)</f>
        <v>52</v>
      </c>
      <c r="C30" s="145">
        <f>SUM(C31,C34,C41,C46,C49,C52,C55,C60,C63)</f>
        <v>52</v>
      </c>
      <c r="D30" s="145">
        <f>SUM(D31,D34,D41,D46,D49,D52,D55,D60,D63)</f>
        <v>48</v>
      </c>
      <c r="E30" s="146">
        <f>(D30/B30)</f>
        <v>0.92307692307692313</v>
      </c>
      <c r="F30" s="164" t="str">
        <f>IF(E30&gt;=0.5,"Đạt","Không đạt")</f>
        <v>Đạt</v>
      </c>
      <c r="G30" s="145">
        <f>SUM(G31,G34,G41,G46,G49,G52,G55,G60,G63)</f>
        <v>40</v>
      </c>
      <c r="H30" s="145">
        <f>SUM(H31,H34,H41,H46,H49,H52,H55,H60,H63)</f>
        <v>40</v>
      </c>
      <c r="I30" s="146">
        <f t="shared" si="0"/>
        <v>0.76923076923076927</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89" t="s">
        <v>348</v>
      </c>
      <c r="G32" s="178">
        <v>2</v>
      </c>
      <c r="H32" s="139">
        <v>2</v>
      </c>
      <c r="I32" s="140">
        <f t="shared" si="0"/>
        <v>1</v>
      </c>
      <c r="J32" s="189" t="s">
        <v>596</v>
      </c>
    </row>
    <row r="33" spans="1:10" ht="28.5" thickBot="1" x14ac:dyDescent="0.3">
      <c r="A33" s="130" t="s">
        <v>20</v>
      </c>
      <c r="B33" s="166">
        <v>2</v>
      </c>
      <c r="C33" s="127">
        <v>2</v>
      </c>
      <c r="D33" s="160">
        <v>2</v>
      </c>
      <c r="E33" s="168">
        <f t="shared" si="4"/>
        <v>1</v>
      </c>
      <c r="F33" s="189" t="s">
        <v>349</v>
      </c>
      <c r="G33" s="178">
        <v>2</v>
      </c>
      <c r="H33" s="139">
        <v>2</v>
      </c>
      <c r="I33" s="140">
        <f t="shared" si="0"/>
        <v>1</v>
      </c>
      <c r="J33" s="130" t="s">
        <v>722</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9</v>
      </c>
      <c r="H34" s="148">
        <f>SUM(H35:H40)</f>
        <v>9</v>
      </c>
      <c r="I34" s="150">
        <f t="shared" si="0"/>
        <v>0.75</v>
      </c>
      <c r="J34" s="172" t="str">
        <f>IF(I34&gt;=0.5,"Đạt","Không đạt")</f>
        <v>Đạt</v>
      </c>
    </row>
    <row r="35" spans="1:10" ht="51.75" thickBot="1" x14ac:dyDescent="0.3">
      <c r="A35" s="132" t="s">
        <v>22</v>
      </c>
      <c r="B35" s="166">
        <v>2</v>
      </c>
      <c r="C35" s="127">
        <v>2</v>
      </c>
      <c r="D35" s="160">
        <v>2</v>
      </c>
      <c r="E35" s="168">
        <f t="shared" ref="E35:E40" si="5">(D35/B35)</f>
        <v>1</v>
      </c>
      <c r="F35" s="189" t="s">
        <v>350</v>
      </c>
      <c r="G35" s="178">
        <v>2</v>
      </c>
      <c r="H35" s="139">
        <v>2</v>
      </c>
      <c r="I35" s="140">
        <f t="shared" si="0"/>
        <v>1</v>
      </c>
      <c r="J35" s="130" t="s">
        <v>95</v>
      </c>
    </row>
    <row r="36" spans="1:10" ht="36.75" thickBot="1" x14ac:dyDescent="0.3">
      <c r="A36" s="130" t="s">
        <v>23</v>
      </c>
      <c r="B36" s="166">
        <v>2</v>
      </c>
      <c r="C36" s="127">
        <v>2</v>
      </c>
      <c r="D36" s="160">
        <v>2</v>
      </c>
      <c r="E36" s="168">
        <f t="shared" si="5"/>
        <v>1</v>
      </c>
      <c r="F36" s="189" t="s">
        <v>351</v>
      </c>
      <c r="G36" s="178">
        <v>2</v>
      </c>
      <c r="H36" s="139">
        <v>2</v>
      </c>
      <c r="I36" s="140">
        <f t="shared" si="0"/>
        <v>1</v>
      </c>
      <c r="J36" s="130" t="s">
        <v>96</v>
      </c>
    </row>
    <row r="37" spans="1:10" ht="48.75" thickBot="1" x14ac:dyDescent="0.3">
      <c r="A37" s="130" t="s">
        <v>24</v>
      </c>
      <c r="B37" s="166">
        <v>2</v>
      </c>
      <c r="C37" s="127">
        <v>2</v>
      </c>
      <c r="D37" s="160">
        <v>2</v>
      </c>
      <c r="E37" s="168">
        <f t="shared" si="5"/>
        <v>1</v>
      </c>
      <c r="F37" s="189" t="s">
        <v>352</v>
      </c>
      <c r="G37" s="178">
        <v>2</v>
      </c>
      <c r="H37" s="139">
        <v>2</v>
      </c>
      <c r="I37" s="140">
        <f t="shared" si="0"/>
        <v>1</v>
      </c>
      <c r="J37" s="130" t="s">
        <v>155</v>
      </c>
    </row>
    <row r="38" spans="1:10" ht="36.75" thickBot="1" x14ac:dyDescent="0.3">
      <c r="A38" s="130" t="s">
        <v>25</v>
      </c>
      <c r="B38" s="166">
        <v>2</v>
      </c>
      <c r="C38" s="127">
        <v>2</v>
      </c>
      <c r="D38" s="160">
        <v>2</v>
      </c>
      <c r="E38" s="168">
        <f t="shared" si="5"/>
        <v>1</v>
      </c>
      <c r="F38" s="189" t="s">
        <v>353</v>
      </c>
      <c r="G38" s="178">
        <v>2</v>
      </c>
      <c r="H38" s="139">
        <v>2</v>
      </c>
      <c r="I38" s="140">
        <f t="shared" si="0"/>
        <v>1</v>
      </c>
      <c r="J38" s="130" t="s">
        <v>500</v>
      </c>
    </row>
    <row r="39" spans="1:10" ht="36.75" thickBot="1" x14ac:dyDescent="0.3">
      <c r="A39" s="130" t="s">
        <v>26</v>
      </c>
      <c r="B39" s="166">
        <v>2</v>
      </c>
      <c r="C39" s="127">
        <v>2</v>
      </c>
      <c r="D39" s="160">
        <v>2</v>
      </c>
      <c r="E39" s="168">
        <f t="shared" si="5"/>
        <v>1</v>
      </c>
      <c r="F39" s="189" t="s">
        <v>354</v>
      </c>
      <c r="G39" s="178">
        <v>0</v>
      </c>
      <c r="H39" s="139">
        <v>0</v>
      </c>
      <c r="I39" s="140">
        <f t="shared" si="0"/>
        <v>0</v>
      </c>
      <c r="J39" s="258" t="s">
        <v>598</v>
      </c>
    </row>
    <row r="40" spans="1:10" ht="60.75" thickBot="1" x14ac:dyDescent="0.3">
      <c r="A40" s="130" t="s">
        <v>27</v>
      </c>
      <c r="B40" s="166">
        <v>2</v>
      </c>
      <c r="C40" s="127">
        <v>2</v>
      </c>
      <c r="D40" s="160">
        <v>2</v>
      </c>
      <c r="E40" s="233">
        <f t="shared" si="5"/>
        <v>1</v>
      </c>
      <c r="F40" s="189" t="s">
        <v>355</v>
      </c>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7</v>
      </c>
      <c r="H41" s="148">
        <f>SUM(H42:H45)</f>
        <v>7</v>
      </c>
      <c r="I41" s="150">
        <f t="shared" si="0"/>
        <v>0.875</v>
      </c>
      <c r="J41" s="172" t="str">
        <f>IF(I41&gt;=0.5,"Đạt","Không đạt")</f>
        <v>Đạt</v>
      </c>
    </row>
    <row r="42" spans="1:10" ht="60.75" thickBot="1" x14ac:dyDescent="0.3">
      <c r="A42" s="130" t="s">
        <v>29</v>
      </c>
      <c r="B42" s="166">
        <v>2</v>
      </c>
      <c r="C42" s="127">
        <v>2</v>
      </c>
      <c r="D42" s="160">
        <v>2</v>
      </c>
      <c r="E42" s="168">
        <f t="shared" ref="E42:E45" si="6">(D42/B42)</f>
        <v>1</v>
      </c>
      <c r="F42" s="189" t="s">
        <v>356</v>
      </c>
      <c r="G42" s="178">
        <v>2</v>
      </c>
      <c r="H42" s="139">
        <v>2</v>
      </c>
      <c r="I42" s="140">
        <f t="shared" si="0"/>
        <v>1</v>
      </c>
      <c r="J42" s="130" t="s">
        <v>547</v>
      </c>
    </row>
    <row r="43" spans="1:10" ht="36.75" thickBot="1" x14ac:dyDescent="0.3">
      <c r="A43" s="130" t="s">
        <v>30</v>
      </c>
      <c r="B43" s="166">
        <v>2</v>
      </c>
      <c r="C43" s="127">
        <v>2</v>
      </c>
      <c r="D43" s="160">
        <v>2</v>
      </c>
      <c r="E43" s="168">
        <f t="shared" si="6"/>
        <v>1</v>
      </c>
      <c r="F43" s="189" t="s">
        <v>357</v>
      </c>
      <c r="G43" s="178">
        <v>2</v>
      </c>
      <c r="H43" s="139">
        <v>2</v>
      </c>
      <c r="I43" s="140">
        <f t="shared" si="0"/>
        <v>1</v>
      </c>
      <c r="J43" s="130" t="s">
        <v>577</v>
      </c>
    </row>
    <row r="44" spans="1:10" ht="48.75" thickBot="1" x14ac:dyDescent="0.3">
      <c r="A44" s="130" t="s">
        <v>31</v>
      </c>
      <c r="B44" s="166">
        <v>2</v>
      </c>
      <c r="C44" s="127">
        <v>2</v>
      </c>
      <c r="D44" s="160">
        <v>2</v>
      </c>
      <c r="E44" s="168">
        <f t="shared" si="6"/>
        <v>1</v>
      </c>
      <c r="F44" s="189" t="s">
        <v>358</v>
      </c>
      <c r="G44" s="178">
        <v>1</v>
      </c>
      <c r="H44" s="139">
        <v>1</v>
      </c>
      <c r="I44" s="140">
        <f t="shared" si="0"/>
        <v>0.5</v>
      </c>
      <c r="J44" s="130" t="s">
        <v>103</v>
      </c>
    </row>
    <row r="45" spans="1:10" ht="48.75" thickBot="1" x14ac:dyDescent="0.3">
      <c r="A45" s="130" t="s">
        <v>32</v>
      </c>
      <c r="B45" s="166">
        <v>2</v>
      </c>
      <c r="C45" s="127">
        <v>2</v>
      </c>
      <c r="D45" s="160">
        <v>2</v>
      </c>
      <c r="E45" s="168">
        <f t="shared" si="6"/>
        <v>1</v>
      </c>
      <c r="F45" s="189" t="s">
        <v>359</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89" t="s">
        <v>360</v>
      </c>
      <c r="G47" s="178">
        <v>2</v>
      </c>
      <c r="H47" s="139">
        <v>2</v>
      </c>
      <c r="I47" s="140">
        <f t="shared" si="0"/>
        <v>1</v>
      </c>
      <c r="J47" s="244" t="s">
        <v>549</v>
      </c>
    </row>
    <row r="48" spans="1:10" ht="60.75" thickBot="1" x14ac:dyDescent="0.3">
      <c r="A48" s="130" t="s">
        <v>34</v>
      </c>
      <c r="B48" s="166">
        <v>2</v>
      </c>
      <c r="C48" s="127">
        <v>2</v>
      </c>
      <c r="D48" s="160">
        <v>2</v>
      </c>
      <c r="E48" s="168">
        <f t="shared" si="7"/>
        <v>1</v>
      </c>
      <c r="F48" s="175" t="s">
        <v>361</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89" t="s">
        <v>362</v>
      </c>
      <c r="G50" s="178">
        <v>2</v>
      </c>
      <c r="H50" s="139">
        <v>2</v>
      </c>
      <c r="I50" s="140">
        <f t="shared" si="0"/>
        <v>1</v>
      </c>
      <c r="J50" s="130" t="s">
        <v>162</v>
      </c>
    </row>
    <row r="51" spans="1:10" ht="28.5" thickBot="1" x14ac:dyDescent="0.3">
      <c r="A51" s="128" t="s">
        <v>36</v>
      </c>
      <c r="B51" s="166">
        <v>2</v>
      </c>
      <c r="C51" s="127">
        <v>2</v>
      </c>
      <c r="D51" s="160">
        <v>2</v>
      </c>
      <c r="E51" s="168">
        <f t="shared" si="8"/>
        <v>1</v>
      </c>
      <c r="F51" s="189" t="s">
        <v>363</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2</v>
      </c>
      <c r="H52" s="148">
        <f>SUM(H53:H54)</f>
        <v>2</v>
      </c>
      <c r="I52" s="150">
        <f t="shared" si="0"/>
        <v>0.5</v>
      </c>
      <c r="J52" s="172" t="str">
        <f>IF(I52&gt;=0.5,"Đạt","Không đạt")</f>
        <v>Đạt</v>
      </c>
    </row>
    <row r="53" spans="1:10" ht="48.75" thickBot="1" x14ac:dyDescent="0.3">
      <c r="A53" s="130" t="s">
        <v>37</v>
      </c>
      <c r="B53" s="166">
        <v>2</v>
      </c>
      <c r="C53" s="127">
        <v>2</v>
      </c>
      <c r="D53" s="160">
        <v>2</v>
      </c>
      <c r="E53" s="168">
        <f t="shared" ref="E53:E54" si="9">(D53/B53)</f>
        <v>1</v>
      </c>
      <c r="F53" s="189" t="s">
        <v>364</v>
      </c>
      <c r="G53" s="178">
        <v>0</v>
      </c>
      <c r="H53" s="139">
        <v>0</v>
      </c>
      <c r="I53" s="140">
        <f t="shared" si="0"/>
        <v>0</v>
      </c>
      <c r="J53" s="258" t="s">
        <v>579</v>
      </c>
    </row>
    <row r="54" spans="1:10" ht="60.75" thickBot="1" x14ac:dyDescent="0.3">
      <c r="A54" s="130" t="s">
        <v>38</v>
      </c>
      <c r="B54" s="166">
        <v>2</v>
      </c>
      <c r="C54" s="127">
        <v>2</v>
      </c>
      <c r="D54" s="160">
        <v>2</v>
      </c>
      <c r="E54" s="168">
        <f t="shared" si="9"/>
        <v>1</v>
      </c>
      <c r="F54" s="189" t="s">
        <v>365</v>
      </c>
      <c r="G54" s="178">
        <v>2</v>
      </c>
      <c r="H54" s="139">
        <v>2</v>
      </c>
      <c r="I54" s="140">
        <f t="shared" si="0"/>
        <v>1</v>
      </c>
      <c r="J54" s="257" t="s">
        <v>723</v>
      </c>
    </row>
    <row r="55" spans="1:10" s="141" customFormat="1" ht="48" thickBot="1" x14ac:dyDescent="0.3">
      <c r="A55" s="151" t="s">
        <v>68</v>
      </c>
      <c r="B55" s="148">
        <f>SUM(B56:B59)</f>
        <v>8</v>
      </c>
      <c r="C55" s="148">
        <f>SUM(C56:C59)</f>
        <v>8</v>
      </c>
      <c r="D55" s="148">
        <f>SUM(D56:D59)</f>
        <v>7</v>
      </c>
      <c r="E55" s="149">
        <f>(D55/B55)</f>
        <v>0.875</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1</v>
      </c>
      <c r="E56" s="168">
        <f t="shared" ref="E56:E59" si="10">(D56/B56)</f>
        <v>0.5</v>
      </c>
      <c r="F56" s="189" t="s">
        <v>366</v>
      </c>
      <c r="G56" s="178">
        <v>2</v>
      </c>
      <c r="H56" s="139">
        <v>2</v>
      </c>
      <c r="I56" s="140">
        <f t="shared" si="0"/>
        <v>1</v>
      </c>
      <c r="J56" s="130" t="s">
        <v>581</v>
      </c>
    </row>
    <row r="57" spans="1:10" ht="60.75" thickBot="1" x14ac:dyDescent="0.3">
      <c r="A57" s="130" t="s">
        <v>40</v>
      </c>
      <c r="B57" s="166">
        <v>2</v>
      </c>
      <c r="C57" s="127">
        <v>2</v>
      </c>
      <c r="D57" s="160">
        <v>2</v>
      </c>
      <c r="E57" s="168">
        <f t="shared" si="10"/>
        <v>1</v>
      </c>
      <c r="F57" s="189" t="s">
        <v>367</v>
      </c>
      <c r="G57" s="178">
        <v>2</v>
      </c>
      <c r="H57" s="139">
        <v>2</v>
      </c>
      <c r="I57" s="140">
        <f t="shared" si="0"/>
        <v>1</v>
      </c>
      <c r="J57" s="130" t="s">
        <v>581</v>
      </c>
    </row>
    <row r="58" spans="1:10" ht="36.75" thickBot="1" x14ac:dyDescent="0.3">
      <c r="A58" s="130" t="s">
        <v>41</v>
      </c>
      <c r="B58" s="166">
        <v>2</v>
      </c>
      <c r="C58" s="127">
        <v>2</v>
      </c>
      <c r="D58" s="160">
        <v>2</v>
      </c>
      <c r="E58" s="168">
        <f t="shared" si="10"/>
        <v>1</v>
      </c>
      <c r="F58" s="189" t="s">
        <v>368</v>
      </c>
      <c r="G58" s="178">
        <v>1</v>
      </c>
      <c r="H58" s="139">
        <v>1</v>
      </c>
      <c r="I58" s="140">
        <f t="shared" si="0"/>
        <v>0.5</v>
      </c>
      <c r="J58" s="130" t="s">
        <v>581</v>
      </c>
    </row>
    <row r="59" spans="1:10" ht="48.75" thickBot="1" x14ac:dyDescent="0.3">
      <c r="A59" s="130" t="s">
        <v>42</v>
      </c>
      <c r="B59" s="166">
        <v>2</v>
      </c>
      <c r="C59" s="127">
        <v>2</v>
      </c>
      <c r="D59" s="160">
        <v>2</v>
      </c>
      <c r="E59" s="168">
        <f t="shared" si="10"/>
        <v>1</v>
      </c>
      <c r="F59" s="189" t="s">
        <v>369</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2</v>
      </c>
      <c r="E60" s="149">
        <f>(D60/B60)</f>
        <v>0.5</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1</v>
      </c>
      <c r="E61" s="168">
        <f t="shared" ref="E61:E62" si="11">(D61/B61)</f>
        <v>0.5</v>
      </c>
      <c r="F61" s="189" t="s">
        <v>370</v>
      </c>
      <c r="G61" s="178">
        <v>2</v>
      </c>
      <c r="H61" s="139">
        <v>2</v>
      </c>
      <c r="I61" s="140">
        <f t="shared" si="0"/>
        <v>1</v>
      </c>
      <c r="J61" s="130" t="s">
        <v>113</v>
      </c>
    </row>
    <row r="62" spans="1:10" ht="36.75" thickBot="1" x14ac:dyDescent="0.3">
      <c r="A62" s="130" t="s">
        <v>44</v>
      </c>
      <c r="B62" s="166">
        <v>2</v>
      </c>
      <c r="C62" s="138">
        <v>2</v>
      </c>
      <c r="D62" s="160">
        <v>1</v>
      </c>
      <c r="E62" s="168">
        <f t="shared" si="11"/>
        <v>0.5</v>
      </c>
      <c r="F62" s="189" t="s">
        <v>366</v>
      </c>
      <c r="G62" s="178">
        <v>1</v>
      </c>
      <c r="H62" s="139">
        <v>1</v>
      </c>
      <c r="I62" s="140">
        <f t="shared" si="0"/>
        <v>0.5</v>
      </c>
      <c r="J62" s="130" t="s">
        <v>583</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1</v>
      </c>
      <c r="E64" s="168">
        <f t="shared" ref="E64:E65" si="12">(D64/B64)</f>
        <v>0.5</v>
      </c>
      <c r="F64" s="189" t="s">
        <v>371</v>
      </c>
      <c r="G64" s="178">
        <v>1</v>
      </c>
      <c r="H64" s="139">
        <v>1</v>
      </c>
      <c r="I64" s="140">
        <f t="shared" si="0"/>
        <v>0.5</v>
      </c>
      <c r="J64" s="130" t="s">
        <v>113</v>
      </c>
    </row>
    <row r="65" spans="1:10" ht="108.75" thickBot="1" x14ac:dyDescent="0.3">
      <c r="A65" s="133" t="s">
        <v>46</v>
      </c>
      <c r="B65" s="166">
        <v>2</v>
      </c>
      <c r="C65" s="138">
        <v>2</v>
      </c>
      <c r="D65" s="160">
        <v>2</v>
      </c>
      <c r="E65" s="168">
        <f t="shared" si="12"/>
        <v>1</v>
      </c>
      <c r="F65" s="189" t="s">
        <v>372</v>
      </c>
      <c r="G65" s="178">
        <v>0</v>
      </c>
      <c r="H65" s="139">
        <v>0</v>
      </c>
      <c r="I65" s="140">
        <f t="shared" si="0"/>
        <v>0</v>
      </c>
      <c r="J65" s="258" t="s">
        <v>584</v>
      </c>
    </row>
    <row r="66" spans="1:10" s="141" customFormat="1" ht="63.75" thickBot="1" x14ac:dyDescent="0.3">
      <c r="A66" s="153" t="s">
        <v>47</v>
      </c>
      <c r="B66" s="145">
        <f>SUM(B67,B72,B75)</f>
        <v>16</v>
      </c>
      <c r="C66" s="145">
        <f>SUM(C67,C72,C75)</f>
        <v>16</v>
      </c>
      <c r="D66" s="145">
        <f>SUM(D67,D72,D75)</f>
        <v>10</v>
      </c>
      <c r="E66" s="146">
        <f>(D66/B66)</f>
        <v>0.625</v>
      </c>
      <c r="F66" s="164" t="str">
        <f>IF(E66&gt;=0.5,"Đạt","Không đạt")</f>
        <v>Đạt</v>
      </c>
      <c r="G66" s="145">
        <f>SUM(G67,G72,G75)</f>
        <v>9</v>
      </c>
      <c r="H66" s="145">
        <f>SUM(H67,H72,H75)</f>
        <v>9</v>
      </c>
      <c r="I66" s="146">
        <f t="shared" si="0"/>
        <v>0.5625</v>
      </c>
      <c r="J66" s="164" t="str">
        <f>IF(I66&gt;=0.5,"Đạt","Không đạt")</f>
        <v>Đạt</v>
      </c>
    </row>
    <row r="67" spans="1:10" s="141" customFormat="1" ht="32.25" thickBot="1" x14ac:dyDescent="0.3">
      <c r="A67" s="152" t="s">
        <v>48</v>
      </c>
      <c r="B67" s="148">
        <f>SUM(B68:B71)</f>
        <v>8</v>
      </c>
      <c r="C67" s="148">
        <f>SUM(C68:C71)</f>
        <v>8</v>
      </c>
      <c r="D67" s="148">
        <f>SUM(D68:D71)</f>
        <v>6</v>
      </c>
      <c r="E67" s="149">
        <f>(D67/B67)</f>
        <v>0.75</v>
      </c>
      <c r="F67" s="148" t="str">
        <f>IF(E67&gt;=0.5,"Đạt","Không đạt")</f>
        <v>Đạt</v>
      </c>
      <c r="G67" s="148">
        <f>SUM(G68:G71)</f>
        <v>6</v>
      </c>
      <c r="H67" s="148">
        <f>SUM(H68:H71)</f>
        <v>6</v>
      </c>
      <c r="I67" s="150">
        <f t="shared" si="0"/>
        <v>0.75</v>
      </c>
      <c r="J67" s="148" t="str">
        <f>IF(I67&gt;=0.5,"Đạt","Không đạt")</f>
        <v>Đạt</v>
      </c>
    </row>
    <row r="68" spans="1:10" ht="72.75" thickBot="1" x14ac:dyDescent="0.3">
      <c r="A68" s="133" t="s">
        <v>49</v>
      </c>
      <c r="B68" s="166">
        <v>2</v>
      </c>
      <c r="C68" s="138">
        <v>2</v>
      </c>
      <c r="D68" s="160">
        <v>2</v>
      </c>
      <c r="E68" s="168">
        <f t="shared" ref="E68:E71" si="13">(D68/B68)</f>
        <v>1</v>
      </c>
      <c r="F68" s="189" t="s">
        <v>373</v>
      </c>
      <c r="G68" s="178">
        <v>2</v>
      </c>
      <c r="H68" s="139">
        <v>2</v>
      </c>
      <c r="I68" s="140">
        <f t="shared" si="0"/>
        <v>1</v>
      </c>
      <c r="J68" s="130" t="s">
        <v>585</v>
      </c>
    </row>
    <row r="69" spans="1:10" ht="16.5" thickBot="1" x14ac:dyDescent="0.3">
      <c r="A69" s="133" t="s">
        <v>50</v>
      </c>
      <c r="B69" s="166">
        <v>2</v>
      </c>
      <c r="C69" s="138">
        <v>2</v>
      </c>
      <c r="D69" s="160">
        <v>0</v>
      </c>
      <c r="E69" s="168">
        <f t="shared" si="13"/>
        <v>0</v>
      </c>
      <c r="F69" s="189" t="s">
        <v>374</v>
      </c>
      <c r="G69" s="178">
        <v>1</v>
      </c>
      <c r="H69" s="139">
        <v>1</v>
      </c>
      <c r="I69" s="140">
        <f t="shared" si="0"/>
        <v>0.5</v>
      </c>
      <c r="J69" s="257" t="s">
        <v>648</v>
      </c>
    </row>
    <row r="70" spans="1:10" ht="48.75" thickBot="1" x14ac:dyDescent="0.3">
      <c r="A70" s="133" t="s">
        <v>51</v>
      </c>
      <c r="B70" s="166">
        <v>2</v>
      </c>
      <c r="C70" s="138">
        <v>2</v>
      </c>
      <c r="D70" s="160">
        <v>2</v>
      </c>
      <c r="E70" s="168">
        <f t="shared" si="13"/>
        <v>1</v>
      </c>
      <c r="F70" s="189" t="s">
        <v>375</v>
      </c>
      <c r="G70" s="178">
        <v>1</v>
      </c>
      <c r="H70" s="139">
        <v>1</v>
      </c>
      <c r="I70" s="140">
        <f t="shared" si="0"/>
        <v>0.5</v>
      </c>
      <c r="J70" s="130" t="s">
        <v>665</v>
      </c>
    </row>
    <row r="71" spans="1:10" ht="84.75" thickBot="1" x14ac:dyDescent="0.3">
      <c r="A71" s="133" t="s">
        <v>52</v>
      </c>
      <c r="B71" s="166">
        <v>2</v>
      </c>
      <c r="C71" s="138">
        <v>2</v>
      </c>
      <c r="D71" s="160">
        <v>2</v>
      </c>
      <c r="E71" s="168">
        <f t="shared" si="13"/>
        <v>1</v>
      </c>
      <c r="F71" s="234" t="s">
        <v>376</v>
      </c>
      <c r="G71" s="178">
        <v>2</v>
      </c>
      <c r="H71" s="139">
        <v>2</v>
      </c>
      <c r="I71" s="140">
        <f t="shared" si="0"/>
        <v>1</v>
      </c>
      <c r="J71" s="130" t="s">
        <v>588</v>
      </c>
    </row>
    <row r="72" spans="1:10" s="141" customFormat="1" ht="48" thickBot="1" x14ac:dyDescent="0.3">
      <c r="A72" s="152" t="s">
        <v>63</v>
      </c>
      <c r="B72" s="148">
        <f>SUM(B73:B74)</f>
        <v>4</v>
      </c>
      <c r="C72" s="148">
        <f>SUM(C73:C74)</f>
        <v>4</v>
      </c>
      <c r="D72" s="148">
        <f>SUM(D73:D74)</f>
        <v>2</v>
      </c>
      <c r="E72" s="149">
        <f>(D72/B72)</f>
        <v>0.5</v>
      </c>
      <c r="F72" s="232" t="s">
        <v>377</v>
      </c>
      <c r="G72" s="148">
        <f>SUM(G73:G74)</f>
        <v>2</v>
      </c>
      <c r="H72" s="148">
        <f>SUM(H73:H74)</f>
        <v>2</v>
      </c>
      <c r="I72" s="150">
        <f t="shared" si="0"/>
        <v>0.5</v>
      </c>
      <c r="J72" s="148" t="str">
        <f>IF(I72&gt;=0.5,"Đạt","Không đạt")</f>
        <v>Đạt</v>
      </c>
    </row>
    <row r="73" spans="1:10" ht="24.75" thickBot="1" x14ac:dyDescent="0.3">
      <c r="A73" s="133" t="s">
        <v>53</v>
      </c>
      <c r="B73" s="166">
        <v>2</v>
      </c>
      <c r="C73" s="138">
        <v>2</v>
      </c>
      <c r="D73" s="160">
        <v>2</v>
      </c>
      <c r="E73" s="168">
        <f t="shared" ref="E73:E74" si="14">(D73/B73)</f>
        <v>1</v>
      </c>
      <c r="F73" s="189" t="s">
        <v>378</v>
      </c>
      <c r="G73" s="178">
        <v>2</v>
      </c>
      <c r="H73" s="139">
        <v>2</v>
      </c>
      <c r="I73" s="140">
        <f t="shared" si="0"/>
        <v>1</v>
      </c>
      <c r="J73" s="130" t="s">
        <v>716</v>
      </c>
    </row>
    <row r="74" spans="1:10" ht="36.75" thickBot="1" x14ac:dyDescent="0.3">
      <c r="A74" s="133" t="s">
        <v>54</v>
      </c>
      <c r="B74" s="166">
        <v>2</v>
      </c>
      <c r="C74" s="138">
        <v>2</v>
      </c>
      <c r="D74" s="160">
        <v>0</v>
      </c>
      <c r="E74" s="168">
        <f t="shared" si="14"/>
        <v>0</v>
      </c>
      <c r="F74" s="189" t="s">
        <v>374</v>
      </c>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2</v>
      </c>
      <c r="E76" s="168">
        <f t="shared" ref="E76:E77" si="15">(D76/B76)</f>
        <v>1</v>
      </c>
      <c r="F76" s="189" t="s">
        <v>379</v>
      </c>
      <c r="G76" s="178">
        <v>1</v>
      </c>
      <c r="H76" s="139">
        <v>1</v>
      </c>
      <c r="I76" s="140">
        <f t="shared" si="0"/>
        <v>0.5</v>
      </c>
      <c r="J76" s="130" t="s">
        <v>212</v>
      </c>
    </row>
    <row r="77" spans="1:10" ht="36.75" thickBot="1" x14ac:dyDescent="0.3">
      <c r="A77" s="133" t="s">
        <v>56</v>
      </c>
      <c r="B77" s="166">
        <v>2</v>
      </c>
      <c r="C77" s="138">
        <v>2</v>
      </c>
      <c r="D77" s="160">
        <v>0</v>
      </c>
      <c r="E77" s="168">
        <f t="shared" si="15"/>
        <v>0</v>
      </c>
      <c r="F77" s="189" t="s">
        <v>374</v>
      </c>
      <c r="G77" s="178">
        <v>0</v>
      </c>
      <c r="H77" s="139">
        <v>0</v>
      </c>
      <c r="I77" s="140">
        <f t="shared" si="0"/>
        <v>0</v>
      </c>
      <c r="J77" s="258" t="s">
        <v>591</v>
      </c>
    </row>
    <row r="78" spans="1:10" ht="16.5" thickBot="1" x14ac:dyDescent="0.3">
      <c r="A78" s="134" t="s">
        <v>57</v>
      </c>
      <c r="B78" s="165">
        <f>SUM(B16,B30,B66)</f>
        <v>88</v>
      </c>
      <c r="C78" s="129">
        <f>SUM(C16,C30,C66)</f>
        <v>88</v>
      </c>
      <c r="D78" s="136">
        <f>SUM(D16,D30,D66)</f>
        <v>78</v>
      </c>
      <c r="E78" s="176">
        <f>(D78/B78)</f>
        <v>0.88636363636363635</v>
      </c>
      <c r="F78" s="127"/>
      <c r="G78" s="177">
        <f>SUM(G16,G30,G66)</f>
        <v>67</v>
      </c>
      <c r="H78" s="136">
        <f>SUM(H16,H30,H66)</f>
        <v>67</v>
      </c>
      <c r="I78" s="176">
        <f t="shared" si="0"/>
        <v>0.76136363636363635</v>
      </c>
      <c r="J78" s="127"/>
    </row>
    <row r="79" spans="1:10" ht="16.5" thickBot="1" x14ac:dyDescent="0.3">
      <c r="A79" s="134" t="s">
        <v>58</v>
      </c>
      <c r="B79" s="165">
        <v>100</v>
      </c>
      <c r="C79" s="129">
        <f>(C78*B79)/B78</f>
        <v>100</v>
      </c>
      <c r="D79" s="137">
        <f>(D78*B79)/B78</f>
        <v>88.63636363636364</v>
      </c>
      <c r="E79" s="176">
        <f>(D79/B79)</f>
        <v>0.88636363636363635</v>
      </c>
      <c r="F79" s="127"/>
      <c r="G79" s="179">
        <f>(G78/B78)*100</f>
        <v>76.13636363636364</v>
      </c>
      <c r="H79" s="137">
        <f>(H78*B79)/B78</f>
        <v>76.13636363636364</v>
      </c>
      <c r="I79" s="176">
        <f t="shared" si="0"/>
        <v>0.76136363636363635</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405" t="s">
        <v>380</v>
      </c>
      <c r="B86" s="405"/>
      <c r="C86" s="405"/>
      <c r="D86" s="405"/>
      <c r="E86" s="405"/>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714F071E-D2F0-4169-8714-0DD57D64D168}"/>
    <hyperlink ref="A28" r:id="rId2" display="https://thuvienphapluat.vn/phap-luat/tim-van-ban.aspx?keyword=03/2014/TT-BTTTT&amp;area=2&amp;type=0&amp;match=False&amp;vc=True&amp;lan=1" xr:uid="{6FD8FA06-0044-4BC6-8AB0-82CE9D0A2A79}"/>
  </hyperlinks>
  <pageMargins left="0.7" right="0.7" top="0.75" bottom="0.75" header="0.3" footer="0.3"/>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52294-52DC-4041-A2C4-D138FE534487}">
  <sheetPr codeName="Sheet26"/>
  <dimension ref="A6:M89"/>
  <sheetViews>
    <sheetView topLeftCell="A71" workbookViewId="0">
      <selection activeCell="M78" sqref="A1:XFD1048576"/>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381</v>
      </c>
      <c r="B8" s="388"/>
      <c r="C8" s="388"/>
      <c r="D8" s="388"/>
      <c r="E8" s="388"/>
      <c r="F8" s="388"/>
      <c r="G8" s="388"/>
      <c r="H8" s="388"/>
      <c r="I8" s="388"/>
      <c r="J8" s="388"/>
    </row>
    <row r="9" spans="1:13" ht="16.5" x14ac:dyDescent="0.25">
      <c r="A9" s="388" t="s">
        <v>126</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57" t="s">
        <v>82</v>
      </c>
      <c r="B11" s="157"/>
      <c r="C11" s="157"/>
      <c r="D11" s="157"/>
      <c r="E11" s="157"/>
      <c r="F11" s="157"/>
      <c r="G11" s="157"/>
      <c r="H11" s="157"/>
      <c r="I11" s="157"/>
      <c r="J11" s="157"/>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14</v>
      </c>
      <c r="E16" s="146">
        <f>(D16/B16)</f>
        <v>0.7</v>
      </c>
      <c r="F16" s="164" t="str">
        <f>IF(E16&gt;=0.5,"Đạt","Không đạt")</f>
        <v>Đạt</v>
      </c>
      <c r="G16" s="145">
        <f>SUM(G17,G24,G27)</f>
        <v>18</v>
      </c>
      <c r="H16" s="145">
        <f>SUM(H17,H24,H27)</f>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f>SUM(D18:D23)</f>
        <v>10</v>
      </c>
      <c r="E17" s="149">
        <f>(D17/B17)</f>
        <v>0.83333333333333337</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6</v>
      </c>
      <c r="B18" s="166">
        <v>2</v>
      </c>
      <c r="C18" s="127">
        <v>2</v>
      </c>
      <c r="D18" s="160">
        <v>2</v>
      </c>
      <c r="E18" s="168">
        <f>(D18/B18)</f>
        <v>1</v>
      </c>
      <c r="F18" s="235" t="s">
        <v>382</v>
      </c>
      <c r="G18" s="178">
        <v>2</v>
      </c>
      <c r="H18" s="139">
        <v>2</v>
      </c>
      <c r="I18" s="140">
        <f t="shared" si="0"/>
        <v>1</v>
      </c>
      <c r="J18" s="243" t="s">
        <v>724</v>
      </c>
    </row>
    <row r="19" spans="1:10" ht="96.75" thickBot="1" x14ac:dyDescent="0.3">
      <c r="A19" s="130" t="s">
        <v>7</v>
      </c>
      <c r="B19" s="166">
        <v>2</v>
      </c>
      <c r="C19" s="127">
        <v>2</v>
      </c>
      <c r="D19" s="160">
        <v>2</v>
      </c>
      <c r="E19" s="168">
        <f t="shared" ref="E19:E23" si="1">(D19/B19)</f>
        <v>1</v>
      </c>
      <c r="F19" s="235" t="s">
        <v>383</v>
      </c>
      <c r="G19" s="178">
        <v>2</v>
      </c>
      <c r="H19" s="139">
        <v>2</v>
      </c>
      <c r="I19" s="140">
        <f t="shared" si="0"/>
        <v>1</v>
      </c>
      <c r="J19" s="130" t="s">
        <v>566</v>
      </c>
    </row>
    <row r="20" spans="1:10" ht="96.75" thickBot="1" x14ac:dyDescent="0.3">
      <c r="A20" s="130" t="s">
        <v>8</v>
      </c>
      <c r="B20" s="166">
        <v>2</v>
      </c>
      <c r="C20" s="127">
        <v>2</v>
      </c>
      <c r="D20" s="160">
        <v>2</v>
      </c>
      <c r="E20" s="168">
        <f t="shared" si="1"/>
        <v>1</v>
      </c>
      <c r="F20" s="235" t="s">
        <v>383</v>
      </c>
      <c r="G20" s="178">
        <v>2</v>
      </c>
      <c r="H20" s="139">
        <v>2</v>
      </c>
      <c r="I20" s="140">
        <f t="shared" si="0"/>
        <v>1</v>
      </c>
      <c r="J20" s="130" t="s">
        <v>566</v>
      </c>
    </row>
    <row r="21" spans="1:10" ht="60.75" thickBot="1" x14ac:dyDescent="0.3">
      <c r="A21" s="130" t="s">
        <v>9</v>
      </c>
      <c r="B21" s="166">
        <v>2</v>
      </c>
      <c r="C21" s="127">
        <v>2</v>
      </c>
      <c r="D21" s="160">
        <v>2</v>
      </c>
      <c r="E21" s="168">
        <f t="shared" si="1"/>
        <v>1</v>
      </c>
      <c r="F21" s="235" t="s">
        <v>384</v>
      </c>
      <c r="G21" s="178">
        <v>2</v>
      </c>
      <c r="H21" s="139">
        <v>2</v>
      </c>
      <c r="I21" s="140">
        <f t="shared" si="0"/>
        <v>1</v>
      </c>
      <c r="J21" s="130" t="s">
        <v>567</v>
      </c>
    </row>
    <row r="22" spans="1:10" ht="60.75" thickBot="1" x14ac:dyDescent="0.3">
      <c r="A22" s="130" t="s">
        <v>10</v>
      </c>
      <c r="B22" s="166">
        <v>2</v>
      </c>
      <c r="C22" s="127">
        <v>2</v>
      </c>
      <c r="D22" s="160">
        <v>2</v>
      </c>
      <c r="E22" s="168">
        <f t="shared" si="1"/>
        <v>1</v>
      </c>
      <c r="F22" s="235" t="s">
        <v>385</v>
      </c>
      <c r="G22" s="178">
        <v>2</v>
      </c>
      <c r="H22" s="139">
        <v>2</v>
      </c>
      <c r="I22" s="140">
        <f t="shared" si="0"/>
        <v>1</v>
      </c>
      <c r="J22" s="130" t="s">
        <v>568</v>
      </c>
    </row>
    <row r="23" spans="1:10" ht="48.75" thickBot="1" x14ac:dyDescent="0.3">
      <c r="A23" s="130" t="s">
        <v>11</v>
      </c>
      <c r="B23" s="166">
        <v>2</v>
      </c>
      <c r="C23" s="127">
        <v>2</v>
      </c>
      <c r="D23" s="160"/>
      <c r="E23" s="168">
        <f t="shared" si="1"/>
        <v>0</v>
      </c>
      <c r="F23" s="175"/>
      <c r="G23" s="178">
        <v>2</v>
      </c>
      <c r="H23" s="139">
        <v>2</v>
      </c>
      <c r="I23" s="140">
        <f t="shared" si="0"/>
        <v>1</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55"/>
      <c r="G25" s="178">
        <v>2</v>
      </c>
      <c r="H25" s="139">
        <v>2</v>
      </c>
      <c r="I25" s="140">
        <f t="shared" si="0"/>
        <v>1</v>
      </c>
      <c r="J25" s="130" t="s">
        <v>508</v>
      </c>
    </row>
    <row r="26" spans="1:10" ht="64.5" thickBot="1" x14ac:dyDescent="0.3">
      <c r="A26" s="128" t="s">
        <v>13</v>
      </c>
      <c r="B26" s="166">
        <v>2</v>
      </c>
      <c r="C26" s="127">
        <v>2</v>
      </c>
      <c r="D26" s="160">
        <v>2</v>
      </c>
      <c r="E26" s="168">
        <f t="shared" si="2"/>
        <v>1</v>
      </c>
      <c r="F26" s="175" t="s">
        <v>151</v>
      </c>
      <c r="G26" s="178">
        <v>2</v>
      </c>
      <c r="H26" s="139">
        <v>2</v>
      </c>
      <c r="I26" s="140">
        <f t="shared" si="0"/>
        <v>1</v>
      </c>
      <c r="J26" s="130" t="s">
        <v>725</v>
      </c>
    </row>
    <row r="27" spans="1:10" s="141" customFormat="1" ht="32.25" thickBot="1" x14ac:dyDescent="0.3">
      <c r="A27" s="147" t="s">
        <v>14</v>
      </c>
      <c r="B27" s="148">
        <f>SUM(B28:B29)</f>
        <v>4</v>
      </c>
      <c r="C27" s="148">
        <f>SUM(C28:C29)</f>
        <v>4</v>
      </c>
      <c r="D27" s="148">
        <f>SUM(D28:D29)</f>
        <v>2</v>
      </c>
      <c r="E27" s="149">
        <f>(D27/B27)</f>
        <v>0.5</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c r="E28" s="168">
        <f t="shared" ref="E28:E29" si="3">(D28/B28)</f>
        <v>0</v>
      </c>
      <c r="F28" s="175"/>
      <c r="G28" s="178">
        <v>0</v>
      </c>
      <c r="H28" s="139">
        <v>0</v>
      </c>
      <c r="I28" s="140">
        <f t="shared" si="0"/>
        <v>0</v>
      </c>
      <c r="J28" s="258" t="s">
        <v>711</v>
      </c>
    </row>
    <row r="29" spans="1:10" ht="48.75" thickBot="1" x14ac:dyDescent="0.3">
      <c r="A29" s="128" t="s">
        <v>16</v>
      </c>
      <c r="B29" s="166">
        <v>2</v>
      </c>
      <c r="C29" s="127">
        <v>2</v>
      </c>
      <c r="D29" s="160">
        <v>2</v>
      </c>
      <c r="E29" s="168">
        <f t="shared" si="3"/>
        <v>1</v>
      </c>
      <c r="F29" s="235" t="s">
        <v>386</v>
      </c>
      <c r="G29" s="178">
        <v>2</v>
      </c>
      <c r="H29" s="139">
        <v>2</v>
      </c>
      <c r="I29" s="140">
        <f t="shared" si="0"/>
        <v>1</v>
      </c>
      <c r="J29" s="130" t="s">
        <v>712</v>
      </c>
    </row>
    <row r="30" spans="1:10" s="141" customFormat="1" ht="32.25" thickBot="1" x14ac:dyDescent="0.3">
      <c r="A30" s="144" t="s">
        <v>17</v>
      </c>
      <c r="B30" s="145">
        <f>SUM(B31,B34,B41,B46,B49,B52,B55,B60,B63)</f>
        <v>52</v>
      </c>
      <c r="C30" s="145">
        <f>SUM(C31,C34,C41,C46,C49,C52,C55,C60,C63)</f>
        <v>52</v>
      </c>
      <c r="D30" s="145">
        <f>SUM(D31,D34,D41,D46,D49,D52,D55,D60,D63)</f>
        <v>50</v>
      </c>
      <c r="E30" s="146">
        <f>(D30/B30)</f>
        <v>0.96153846153846156</v>
      </c>
      <c r="F30" s="164" t="str">
        <f>IF(E30&gt;=0.5,"Đạt","Không đạt")</f>
        <v>Đạt</v>
      </c>
      <c r="G30" s="145">
        <f>SUM(G31,G34,G41,G46,G49,G52,G55,G60,G63)</f>
        <v>50</v>
      </c>
      <c r="H30" s="145">
        <f>SUM(H31,H34,H41,H46,H49,H52,H55,H60,H63)</f>
        <v>50</v>
      </c>
      <c r="I30" s="146">
        <f t="shared" si="0"/>
        <v>0.96153846153846156</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35" t="s">
        <v>153</v>
      </c>
      <c r="G32" s="178">
        <v>2</v>
      </c>
      <c r="H32" s="139">
        <v>2</v>
      </c>
      <c r="I32" s="140">
        <f t="shared" si="0"/>
        <v>1</v>
      </c>
      <c r="J32" s="257" t="s">
        <v>153</v>
      </c>
    </row>
    <row r="33" spans="1:10" ht="24.75" thickBot="1" x14ac:dyDescent="0.3">
      <c r="A33" s="130" t="s">
        <v>20</v>
      </c>
      <c r="B33" s="166">
        <v>2</v>
      </c>
      <c r="C33" s="127">
        <v>2</v>
      </c>
      <c r="D33" s="160">
        <v>2</v>
      </c>
      <c r="E33" s="168">
        <f t="shared" si="4"/>
        <v>1</v>
      </c>
      <c r="F33" s="235" t="s">
        <v>387</v>
      </c>
      <c r="G33" s="178">
        <v>2</v>
      </c>
      <c r="H33" s="139">
        <v>2</v>
      </c>
      <c r="I33" s="140">
        <f t="shared" si="0"/>
        <v>1</v>
      </c>
      <c r="J33" s="130" t="s">
        <v>726</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12</v>
      </c>
      <c r="H34" s="148">
        <f>SUM(H35:H40)</f>
        <v>12</v>
      </c>
      <c r="I34" s="150">
        <f t="shared" si="0"/>
        <v>1</v>
      </c>
      <c r="J34" s="172" t="str">
        <f>IF(I34&gt;=0.5,"Đạt","Không đạt")</f>
        <v>Đạt</v>
      </c>
    </row>
    <row r="35" spans="1:10" ht="51.75" thickBot="1" x14ac:dyDescent="0.3">
      <c r="A35" s="132" t="s">
        <v>22</v>
      </c>
      <c r="B35" s="166">
        <v>2</v>
      </c>
      <c r="C35" s="127">
        <v>2</v>
      </c>
      <c r="D35" s="160">
        <v>2</v>
      </c>
      <c r="E35" s="168">
        <f t="shared" ref="E35:E40" si="5">(D35/B35)</f>
        <v>1</v>
      </c>
      <c r="F35" s="235" t="s">
        <v>388</v>
      </c>
      <c r="G35" s="178">
        <v>2</v>
      </c>
      <c r="H35" s="139">
        <v>2</v>
      </c>
      <c r="I35" s="140">
        <f t="shared" si="0"/>
        <v>1</v>
      </c>
      <c r="J35" s="130" t="s">
        <v>95</v>
      </c>
    </row>
    <row r="36" spans="1:10" ht="36.75" thickBot="1" x14ac:dyDescent="0.3">
      <c r="A36" s="130" t="s">
        <v>23</v>
      </c>
      <c r="B36" s="166">
        <v>2</v>
      </c>
      <c r="C36" s="127">
        <v>2</v>
      </c>
      <c r="D36" s="160">
        <v>2</v>
      </c>
      <c r="E36" s="168">
        <f t="shared" si="5"/>
        <v>1</v>
      </c>
      <c r="F36" s="235" t="s">
        <v>96</v>
      </c>
      <c r="G36" s="178">
        <v>2</v>
      </c>
      <c r="H36" s="139">
        <v>2</v>
      </c>
      <c r="I36" s="140">
        <f t="shared" si="0"/>
        <v>1</v>
      </c>
      <c r="J36" s="130" t="s">
        <v>96</v>
      </c>
    </row>
    <row r="37" spans="1:10" ht="48.75" thickBot="1" x14ac:dyDescent="0.3">
      <c r="A37" s="130" t="s">
        <v>24</v>
      </c>
      <c r="B37" s="166">
        <v>2</v>
      </c>
      <c r="C37" s="127">
        <v>2</v>
      </c>
      <c r="D37" s="160">
        <v>2</v>
      </c>
      <c r="E37" s="168">
        <f t="shared" si="5"/>
        <v>1</v>
      </c>
      <c r="F37" s="235" t="s">
        <v>155</v>
      </c>
      <c r="G37" s="178">
        <v>2</v>
      </c>
      <c r="H37" s="139">
        <v>2</v>
      </c>
      <c r="I37" s="140">
        <f t="shared" si="0"/>
        <v>1</v>
      </c>
      <c r="J37" s="130" t="s">
        <v>155</v>
      </c>
    </row>
    <row r="38" spans="1:10" ht="36.75" thickBot="1" x14ac:dyDescent="0.3">
      <c r="A38" s="130" t="s">
        <v>25</v>
      </c>
      <c r="B38" s="166">
        <v>2</v>
      </c>
      <c r="C38" s="127">
        <v>2</v>
      </c>
      <c r="D38" s="160">
        <v>2</v>
      </c>
      <c r="E38" s="168">
        <f t="shared" si="5"/>
        <v>1</v>
      </c>
      <c r="F38" s="235" t="s">
        <v>156</v>
      </c>
      <c r="G38" s="178">
        <v>2</v>
      </c>
      <c r="H38" s="139">
        <v>2</v>
      </c>
      <c r="I38" s="140">
        <f t="shared" si="0"/>
        <v>1</v>
      </c>
      <c r="J38" s="130" t="s">
        <v>500</v>
      </c>
    </row>
    <row r="39" spans="1:10" ht="36.75" thickBot="1" x14ac:dyDescent="0.3">
      <c r="A39" s="130" t="s">
        <v>26</v>
      </c>
      <c r="B39" s="166">
        <v>2</v>
      </c>
      <c r="C39" s="127">
        <v>2</v>
      </c>
      <c r="D39" s="160">
        <v>2</v>
      </c>
      <c r="E39" s="168">
        <f t="shared" si="5"/>
        <v>1</v>
      </c>
      <c r="F39" s="235" t="s">
        <v>389</v>
      </c>
      <c r="G39" s="178">
        <v>2</v>
      </c>
      <c r="H39" s="139">
        <v>2</v>
      </c>
      <c r="I39" s="140">
        <f t="shared" si="0"/>
        <v>1</v>
      </c>
      <c r="J39" s="130" t="s">
        <v>727</v>
      </c>
    </row>
    <row r="40" spans="1:10" ht="60.75" thickBot="1" x14ac:dyDescent="0.3">
      <c r="A40" s="130" t="s">
        <v>27</v>
      </c>
      <c r="B40" s="166">
        <v>2</v>
      </c>
      <c r="C40" s="127">
        <v>2</v>
      </c>
      <c r="D40" s="160">
        <v>2</v>
      </c>
      <c r="E40" s="168">
        <f t="shared" si="5"/>
        <v>1</v>
      </c>
      <c r="F40" s="235" t="s">
        <v>158</v>
      </c>
      <c r="G40" s="178">
        <v>2</v>
      </c>
      <c r="H40" s="139">
        <v>2</v>
      </c>
      <c r="I40" s="140">
        <f t="shared" si="0"/>
        <v>1</v>
      </c>
      <c r="J40" s="130" t="s">
        <v>728</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235" t="s">
        <v>390</v>
      </c>
      <c r="G42" s="178">
        <v>2</v>
      </c>
      <c r="H42" s="139">
        <v>2</v>
      </c>
      <c r="I42" s="140">
        <f t="shared" si="0"/>
        <v>1</v>
      </c>
      <c r="J42" s="130" t="s">
        <v>547</v>
      </c>
    </row>
    <row r="43" spans="1:10" ht="36.75" thickBot="1" x14ac:dyDescent="0.3">
      <c r="A43" s="130" t="s">
        <v>30</v>
      </c>
      <c r="B43" s="166">
        <v>2</v>
      </c>
      <c r="C43" s="127">
        <v>2</v>
      </c>
      <c r="D43" s="160">
        <v>2</v>
      </c>
      <c r="E43" s="168">
        <f t="shared" si="6"/>
        <v>1</v>
      </c>
      <c r="F43" s="235" t="s">
        <v>391</v>
      </c>
      <c r="G43" s="178">
        <v>2</v>
      </c>
      <c r="H43" s="139">
        <v>2</v>
      </c>
      <c r="I43" s="140">
        <f t="shared" si="0"/>
        <v>1</v>
      </c>
      <c r="J43" s="130" t="s">
        <v>577</v>
      </c>
    </row>
    <row r="44" spans="1:10" ht="48.75" thickBot="1" x14ac:dyDescent="0.3">
      <c r="A44" s="130" t="s">
        <v>31</v>
      </c>
      <c r="B44" s="166">
        <v>2</v>
      </c>
      <c r="C44" s="127">
        <v>2</v>
      </c>
      <c r="D44" s="160">
        <v>2</v>
      </c>
      <c r="E44" s="168">
        <f t="shared" si="6"/>
        <v>1</v>
      </c>
      <c r="F44" s="235" t="s">
        <v>103</v>
      </c>
      <c r="G44" s="178">
        <v>2</v>
      </c>
      <c r="H44" s="139">
        <v>2</v>
      </c>
      <c r="I44" s="140">
        <f t="shared" si="0"/>
        <v>1</v>
      </c>
      <c r="J44" s="130" t="s">
        <v>103</v>
      </c>
    </row>
    <row r="45" spans="1:10" ht="48.75" thickBot="1" x14ac:dyDescent="0.3">
      <c r="A45" s="130" t="s">
        <v>32</v>
      </c>
      <c r="B45" s="166">
        <v>2</v>
      </c>
      <c r="C45" s="127">
        <v>2</v>
      </c>
      <c r="D45" s="160">
        <v>2</v>
      </c>
      <c r="E45" s="168">
        <f t="shared" si="6"/>
        <v>1</v>
      </c>
      <c r="F45" s="235" t="s">
        <v>103</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235" t="s">
        <v>392</v>
      </c>
      <c r="G47" s="178">
        <v>2</v>
      </c>
      <c r="H47" s="139">
        <v>2</v>
      </c>
      <c r="I47" s="140">
        <f t="shared" si="0"/>
        <v>1</v>
      </c>
      <c r="J47" s="244" t="s">
        <v>549</v>
      </c>
    </row>
    <row r="48" spans="1:10" ht="60.75" thickBot="1" x14ac:dyDescent="0.3">
      <c r="A48" s="130" t="s">
        <v>34</v>
      </c>
      <c r="B48" s="166">
        <v>2</v>
      </c>
      <c r="C48" s="127">
        <v>2</v>
      </c>
      <c r="D48" s="160">
        <v>2</v>
      </c>
      <c r="E48" s="168">
        <f t="shared" si="7"/>
        <v>1</v>
      </c>
      <c r="F48" s="235" t="s">
        <v>392</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35" t="s">
        <v>393</v>
      </c>
      <c r="G50" s="178">
        <v>2</v>
      </c>
      <c r="H50" s="139">
        <v>2</v>
      </c>
      <c r="I50" s="140">
        <f t="shared" si="0"/>
        <v>1</v>
      </c>
      <c r="J50" s="130" t="s">
        <v>162</v>
      </c>
    </row>
    <row r="51" spans="1:10" ht="28.5" thickBot="1" x14ac:dyDescent="0.3">
      <c r="A51" s="128" t="s">
        <v>36</v>
      </c>
      <c r="B51" s="166">
        <v>2</v>
      </c>
      <c r="C51" s="127">
        <v>2</v>
      </c>
      <c r="D51" s="160">
        <v>2</v>
      </c>
      <c r="E51" s="168">
        <f t="shared" si="8"/>
        <v>1</v>
      </c>
      <c r="F51" s="235" t="s">
        <v>106</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4</v>
      </c>
      <c r="H52" s="148">
        <f>SUM(H53:H54)</f>
        <v>4</v>
      </c>
      <c r="I52" s="150">
        <f t="shared" si="0"/>
        <v>1</v>
      </c>
      <c r="J52" s="172" t="str">
        <f>IF(I52&gt;=0.5,"Đạt","Không đạt")</f>
        <v>Đạt</v>
      </c>
    </row>
    <row r="53" spans="1:10" ht="48.75" thickBot="1" x14ac:dyDescent="0.3">
      <c r="A53" s="130" t="s">
        <v>37</v>
      </c>
      <c r="B53" s="166">
        <v>2</v>
      </c>
      <c r="C53" s="127">
        <v>2</v>
      </c>
      <c r="D53" s="160">
        <v>2</v>
      </c>
      <c r="E53" s="168">
        <f t="shared" ref="E53:E54" si="9">(D53/B53)</f>
        <v>1</v>
      </c>
      <c r="F53" s="235" t="s">
        <v>394</v>
      </c>
      <c r="G53" s="178">
        <v>2</v>
      </c>
      <c r="H53" s="139">
        <v>2</v>
      </c>
      <c r="I53" s="140">
        <f t="shared" si="0"/>
        <v>1</v>
      </c>
      <c r="J53" s="130" t="s">
        <v>729</v>
      </c>
    </row>
    <row r="54" spans="1:10" ht="60.75" thickBot="1" x14ac:dyDescent="0.3">
      <c r="A54" s="130" t="s">
        <v>38</v>
      </c>
      <c r="B54" s="166">
        <v>2</v>
      </c>
      <c r="C54" s="127">
        <v>2</v>
      </c>
      <c r="D54" s="160">
        <v>2</v>
      </c>
      <c r="E54" s="168">
        <f t="shared" si="9"/>
        <v>1</v>
      </c>
      <c r="F54" s="235" t="s">
        <v>394</v>
      </c>
      <c r="G54" s="178">
        <v>2</v>
      </c>
      <c r="H54" s="139">
        <v>2</v>
      </c>
      <c r="I54" s="140">
        <f t="shared" si="0"/>
        <v>1</v>
      </c>
      <c r="J54" s="130" t="s">
        <v>729</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8</v>
      </c>
      <c r="H55" s="148">
        <f>SUM(H56:H59)</f>
        <v>8</v>
      </c>
      <c r="I55" s="150">
        <f t="shared" si="0"/>
        <v>1</v>
      </c>
      <c r="J55" s="172" t="str">
        <f>IF(I55&gt;=0.5,"Đạt","Không đạt")</f>
        <v>Đạt</v>
      </c>
    </row>
    <row r="56" spans="1:10" ht="48.75" thickBot="1" x14ac:dyDescent="0.3">
      <c r="A56" s="130" t="s">
        <v>39</v>
      </c>
      <c r="B56" s="166">
        <v>2</v>
      </c>
      <c r="C56" s="127">
        <v>2</v>
      </c>
      <c r="D56" s="160">
        <v>2</v>
      </c>
      <c r="E56" s="168">
        <f t="shared" ref="E56:E59" si="10">(D56/B56)</f>
        <v>1</v>
      </c>
      <c r="F56" s="235" t="s">
        <v>395</v>
      </c>
      <c r="G56" s="178">
        <v>2</v>
      </c>
      <c r="H56" s="139">
        <v>2</v>
      </c>
      <c r="I56" s="140">
        <f t="shared" si="0"/>
        <v>1</v>
      </c>
      <c r="J56" s="130" t="s">
        <v>109</v>
      </c>
    </row>
    <row r="57" spans="1:10" ht="60.75" thickBot="1" x14ac:dyDescent="0.3">
      <c r="A57" s="130" t="s">
        <v>40</v>
      </c>
      <c r="B57" s="166">
        <v>2</v>
      </c>
      <c r="C57" s="127">
        <v>2</v>
      </c>
      <c r="D57" s="160">
        <v>2</v>
      </c>
      <c r="E57" s="168">
        <f t="shared" si="10"/>
        <v>1</v>
      </c>
      <c r="F57" s="235" t="s">
        <v>396</v>
      </c>
      <c r="G57" s="178">
        <v>2</v>
      </c>
      <c r="H57" s="139">
        <v>2</v>
      </c>
      <c r="I57" s="140">
        <f t="shared" si="0"/>
        <v>1</v>
      </c>
      <c r="J57" s="130" t="s">
        <v>622</v>
      </c>
    </row>
    <row r="58" spans="1:10" ht="60.75" thickBot="1" x14ac:dyDescent="0.3">
      <c r="A58" s="130" t="s">
        <v>41</v>
      </c>
      <c r="B58" s="166">
        <v>2</v>
      </c>
      <c r="C58" s="127">
        <v>2</v>
      </c>
      <c r="D58" s="160">
        <v>2</v>
      </c>
      <c r="E58" s="168">
        <f t="shared" si="10"/>
        <v>1</v>
      </c>
      <c r="F58" s="235" t="s">
        <v>396</v>
      </c>
      <c r="G58" s="178">
        <v>2</v>
      </c>
      <c r="H58" s="139">
        <v>2</v>
      </c>
      <c r="I58" s="140">
        <f t="shared" si="0"/>
        <v>1</v>
      </c>
      <c r="J58" s="130" t="s">
        <v>623</v>
      </c>
    </row>
    <row r="59" spans="1:10" ht="48.75" thickBot="1" x14ac:dyDescent="0.3">
      <c r="A59" s="130" t="s">
        <v>42</v>
      </c>
      <c r="B59" s="166">
        <v>2</v>
      </c>
      <c r="C59" s="127">
        <v>2</v>
      </c>
      <c r="D59" s="160">
        <v>2</v>
      </c>
      <c r="E59" s="168">
        <f t="shared" si="10"/>
        <v>1</v>
      </c>
      <c r="F59" s="235" t="s">
        <v>397</v>
      </c>
      <c r="G59" s="178">
        <v>2</v>
      </c>
      <c r="H59" s="139">
        <v>2</v>
      </c>
      <c r="I59" s="140">
        <f t="shared" si="0"/>
        <v>1</v>
      </c>
      <c r="J59" s="130" t="s">
        <v>730</v>
      </c>
    </row>
    <row r="60" spans="1:10" s="141" customFormat="1" ht="57.75" customHeight="1" thickBot="1" x14ac:dyDescent="0.3">
      <c r="A60" s="147" t="s">
        <v>69</v>
      </c>
      <c r="B60" s="148">
        <f>SUM(B61:B62)</f>
        <v>4</v>
      </c>
      <c r="C60" s="148">
        <f>SUM(C61:C62)</f>
        <v>4</v>
      </c>
      <c r="D60" s="236">
        <f>SUM(D61:D62)</f>
        <v>4</v>
      </c>
      <c r="E60" s="149">
        <f>(D60/B60)</f>
        <v>1</v>
      </c>
      <c r="F60" s="148" t="str">
        <f>IF(E60&gt;=0.5,"Đạt","Không đạt")</f>
        <v>Đạt</v>
      </c>
      <c r="G60" s="148">
        <f>SUM(G61:G62)</f>
        <v>4</v>
      </c>
      <c r="H60" s="148">
        <f>SUM(H61:H62)</f>
        <v>4</v>
      </c>
      <c r="I60" s="150">
        <f t="shared" si="0"/>
        <v>1</v>
      </c>
      <c r="J60" s="148" t="str">
        <f>IF(I60&gt;=0.5,"Đạt","Không đạt")</f>
        <v>Đạt</v>
      </c>
    </row>
    <row r="61" spans="1:10" ht="48.75" thickBot="1" x14ac:dyDescent="0.3">
      <c r="A61" s="130" t="s">
        <v>43</v>
      </c>
      <c r="B61" s="166">
        <v>2</v>
      </c>
      <c r="C61" s="138">
        <v>2</v>
      </c>
      <c r="D61" s="160">
        <v>2</v>
      </c>
      <c r="E61" s="168">
        <f t="shared" ref="E61:E62" si="11">(D61/B61)</f>
        <v>1</v>
      </c>
      <c r="F61" s="235" t="s">
        <v>113</v>
      </c>
      <c r="G61" s="178">
        <v>2</v>
      </c>
      <c r="H61" s="139">
        <v>2</v>
      </c>
      <c r="I61" s="140">
        <f t="shared" si="0"/>
        <v>1</v>
      </c>
      <c r="J61" s="130" t="s">
        <v>113</v>
      </c>
    </row>
    <row r="62" spans="1:10" ht="84.75" thickBot="1" x14ac:dyDescent="0.3">
      <c r="A62" s="130" t="s">
        <v>44</v>
      </c>
      <c r="B62" s="166">
        <v>2</v>
      </c>
      <c r="C62" s="138">
        <v>2</v>
      </c>
      <c r="D62" s="160">
        <v>2</v>
      </c>
      <c r="E62" s="168">
        <f t="shared" si="11"/>
        <v>1</v>
      </c>
      <c r="F62" s="235" t="s">
        <v>158</v>
      </c>
      <c r="G62" s="178">
        <v>2</v>
      </c>
      <c r="H62" s="139">
        <v>2</v>
      </c>
      <c r="I62" s="140">
        <f t="shared" si="0"/>
        <v>1</v>
      </c>
      <c r="J62" s="130" t="s">
        <v>625</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3</v>
      </c>
      <c r="H63" s="148">
        <f>SUM(H64:H65)</f>
        <v>3</v>
      </c>
      <c r="I63" s="150">
        <f t="shared" si="0"/>
        <v>0.75</v>
      </c>
      <c r="J63" s="148" t="str">
        <f>IF(I63&gt;=0.5,"Đạt","Không đạt")</f>
        <v>Đạt</v>
      </c>
    </row>
    <row r="64" spans="1:10" ht="84.75" thickBot="1" x14ac:dyDescent="0.3">
      <c r="A64" s="237" t="s">
        <v>45</v>
      </c>
      <c r="B64" s="166">
        <v>2</v>
      </c>
      <c r="C64" s="138">
        <v>2</v>
      </c>
      <c r="D64" s="160"/>
      <c r="E64" s="168">
        <f t="shared" ref="E64:E65" si="12">(D64/B64)</f>
        <v>0</v>
      </c>
      <c r="F64" s="175"/>
      <c r="G64" s="178">
        <v>2</v>
      </c>
      <c r="H64" s="139">
        <v>2</v>
      </c>
      <c r="I64" s="140">
        <f t="shared" si="0"/>
        <v>1</v>
      </c>
      <c r="J64" s="130" t="s">
        <v>113</v>
      </c>
    </row>
    <row r="65" spans="1:10" ht="108.75" thickBot="1" x14ac:dyDescent="0.3">
      <c r="A65" s="133" t="s">
        <v>46</v>
      </c>
      <c r="B65" s="166">
        <v>2</v>
      </c>
      <c r="C65" s="138">
        <v>2</v>
      </c>
      <c r="D65" s="160">
        <v>2</v>
      </c>
      <c r="E65" s="168">
        <f t="shared" si="12"/>
        <v>1</v>
      </c>
      <c r="F65" s="235" t="s">
        <v>398</v>
      </c>
      <c r="G65" s="178">
        <v>1</v>
      </c>
      <c r="H65" s="139">
        <v>1</v>
      </c>
      <c r="I65" s="140">
        <f t="shared" si="0"/>
        <v>0.5</v>
      </c>
      <c r="J65" s="130" t="s">
        <v>626</v>
      </c>
    </row>
    <row r="66" spans="1:10" s="141" customFormat="1" ht="63.75" thickBot="1" x14ac:dyDescent="0.3">
      <c r="A66" s="153" t="s">
        <v>47</v>
      </c>
      <c r="B66" s="145">
        <f>SUM(B67,B72,B75)</f>
        <v>16</v>
      </c>
      <c r="C66" s="145">
        <f>SUM(C67,C72,C75)</f>
        <v>16</v>
      </c>
      <c r="D66" s="145">
        <f>SUM(D67,D72,D75)</f>
        <v>14</v>
      </c>
      <c r="E66" s="146">
        <f>(D66/B66)</f>
        <v>0.875</v>
      </c>
      <c r="F66" s="164" t="str">
        <f>IF(E66&gt;=0.5,"Đạt","Không đạt")</f>
        <v>Đạt</v>
      </c>
      <c r="G66" s="145">
        <f>SUM(G67,G72,G75)</f>
        <v>14</v>
      </c>
      <c r="H66" s="145">
        <f>SUM(H67,H72,H75)</f>
        <v>14</v>
      </c>
      <c r="I66" s="146">
        <f t="shared" si="0"/>
        <v>0.875</v>
      </c>
      <c r="J66" s="164" t="str">
        <f>IF(I66&gt;=0.5,"Đạt","Không đạt")</f>
        <v>Đạt</v>
      </c>
    </row>
    <row r="67" spans="1:10" s="141" customFormat="1" ht="32.25" thickBot="1" x14ac:dyDescent="0.3">
      <c r="A67" s="152" t="s">
        <v>48</v>
      </c>
      <c r="B67" s="148">
        <f>SUM(B68:B71)</f>
        <v>8</v>
      </c>
      <c r="C67" s="148">
        <f>SUM(C68:C71)</f>
        <v>8</v>
      </c>
      <c r="D67" s="148">
        <f>SUM(D68:D71)</f>
        <v>8</v>
      </c>
      <c r="E67" s="149">
        <f>(D67/B67)</f>
        <v>1</v>
      </c>
      <c r="F67" s="148" t="str">
        <f>IF(E67&gt;=0.5,"Đạt","Không đạt")</f>
        <v>Đạt</v>
      </c>
      <c r="G67" s="148">
        <f>SUM(G68:G71)</f>
        <v>8</v>
      </c>
      <c r="H67" s="148">
        <f>SUM(H68:H71)</f>
        <v>8</v>
      </c>
      <c r="I67" s="150">
        <f t="shared" si="0"/>
        <v>1</v>
      </c>
      <c r="J67" s="148" t="str">
        <f>IF(I67&gt;=0.5,"Đạt","Không đạt")</f>
        <v>Đạt</v>
      </c>
    </row>
    <row r="68" spans="1:10" ht="72.75" thickBot="1" x14ac:dyDescent="0.3">
      <c r="A68" s="133" t="s">
        <v>49</v>
      </c>
      <c r="B68" s="166">
        <v>2</v>
      </c>
      <c r="C68" s="138">
        <v>2</v>
      </c>
      <c r="D68" s="160">
        <v>2</v>
      </c>
      <c r="E68" s="168">
        <f t="shared" ref="E68:E71" si="13">(D68/B68)</f>
        <v>1</v>
      </c>
      <c r="F68" s="235" t="s">
        <v>117</v>
      </c>
      <c r="G68" s="178">
        <v>2</v>
      </c>
      <c r="H68" s="139">
        <v>2</v>
      </c>
      <c r="I68" s="140">
        <f t="shared" si="0"/>
        <v>1</v>
      </c>
      <c r="J68" s="130" t="s">
        <v>117</v>
      </c>
    </row>
    <row r="69" spans="1:10" ht="16.5" thickBot="1" x14ac:dyDescent="0.3">
      <c r="A69" s="133" t="s">
        <v>50</v>
      </c>
      <c r="B69" s="166">
        <v>2</v>
      </c>
      <c r="C69" s="138">
        <v>2</v>
      </c>
      <c r="D69" s="160">
        <v>2</v>
      </c>
      <c r="E69" s="168">
        <f t="shared" si="13"/>
        <v>1</v>
      </c>
      <c r="F69" s="235" t="s">
        <v>399</v>
      </c>
      <c r="G69" s="178">
        <v>2</v>
      </c>
      <c r="H69" s="139">
        <v>2</v>
      </c>
      <c r="I69" s="140">
        <f t="shared" si="0"/>
        <v>1</v>
      </c>
      <c r="J69" s="130" t="s">
        <v>627</v>
      </c>
    </row>
    <row r="70" spans="1:10" ht="72.75" thickBot="1" x14ac:dyDescent="0.3">
      <c r="A70" s="133" t="s">
        <v>51</v>
      </c>
      <c r="B70" s="166">
        <v>2</v>
      </c>
      <c r="C70" s="138">
        <v>2</v>
      </c>
      <c r="D70" s="160">
        <v>2</v>
      </c>
      <c r="E70" s="168">
        <f t="shared" si="13"/>
        <v>1</v>
      </c>
      <c r="F70" s="235" t="s">
        <v>400</v>
      </c>
      <c r="G70" s="178">
        <v>2</v>
      </c>
      <c r="H70" s="139">
        <v>2</v>
      </c>
      <c r="I70" s="140">
        <f t="shared" si="0"/>
        <v>1</v>
      </c>
      <c r="J70" s="130" t="s">
        <v>640</v>
      </c>
    </row>
    <row r="71" spans="1:10" ht="60.75" customHeight="1" thickBot="1" x14ac:dyDescent="0.3">
      <c r="A71" s="133" t="s">
        <v>52</v>
      </c>
      <c r="B71" s="166">
        <v>2</v>
      </c>
      <c r="C71" s="138">
        <v>2</v>
      </c>
      <c r="D71" s="160">
        <v>2</v>
      </c>
      <c r="E71" s="168">
        <f t="shared" si="13"/>
        <v>1</v>
      </c>
      <c r="F71" s="235" t="s">
        <v>401</v>
      </c>
      <c r="G71" s="178">
        <v>2</v>
      </c>
      <c r="H71" s="139">
        <v>2</v>
      </c>
      <c r="I71" s="140">
        <f t="shared" si="0"/>
        <v>1</v>
      </c>
      <c r="J71" s="130" t="s">
        <v>731</v>
      </c>
    </row>
    <row r="72" spans="1:10" s="141" customFormat="1" ht="48" thickBot="1" x14ac:dyDescent="0.3">
      <c r="A72" s="152" t="s">
        <v>63</v>
      </c>
      <c r="B72" s="148">
        <f>SUM(B73:B74)</f>
        <v>4</v>
      </c>
      <c r="C72" s="148">
        <f>SUM(C73:C74)</f>
        <v>4</v>
      </c>
      <c r="D72" s="148">
        <f>SUM(D73:D74)</f>
        <v>4</v>
      </c>
      <c r="E72" s="149">
        <f>(D72/B72)</f>
        <v>1</v>
      </c>
      <c r="F72" s="148" t="str">
        <f>IF(E72&gt;=0.5,"Đạt","Không đạt")</f>
        <v>Đạt</v>
      </c>
      <c r="G72" s="148">
        <f>SUM(G73:G74)</f>
        <v>4</v>
      </c>
      <c r="H72" s="148">
        <f>SUM(H73:H74)</f>
        <v>4</v>
      </c>
      <c r="I72" s="150">
        <f t="shared" si="0"/>
        <v>1</v>
      </c>
      <c r="J72" s="148" t="str">
        <f>IF(I72&gt;=0.5,"Đạt","Không đạt")</f>
        <v>Đạt</v>
      </c>
    </row>
    <row r="73" spans="1:10" ht="36.75" thickBot="1" x14ac:dyDescent="0.3">
      <c r="A73" s="133" t="s">
        <v>53</v>
      </c>
      <c r="B73" s="166">
        <v>2</v>
      </c>
      <c r="C73" s="138">
        <v>2</v>
      </c>
      <c r="D73" s="160">
        <v>2</v>
      </c>
      <c r="E73" s="168">
        <f t="shared" ref="E73:E74" si="14">(D73/B73)</f>
        <v>1</v>
      </c>
      <c r="F73" s="235" t="s">
        <v>120</v>
      </c>
      <c r="G73" s="178">
        <v>2</v>
      </c>
      <c r="H73" s="139">
        <v>2</v>
      </c>
      <c r="I73" s="140">
        <f t="shared" si="0"/>
        <v>1</v>
      </c>
      <c r="J73" s="130" t="s">
        <v>630</v>
      </c>
    </row>
    <row r="74" spans="1:10" ht="36.75" thickBot="1" x14ac:dyDescent="0.3">
      <c r="A74" s="133" t="s">
        <v>54</v>
      </c>
      <c r="B74" s="166">
        <v>2</v>
      </c>
      <c r="C74" s="138">
        <v>2</v>
      </c>
      <c r="D74" s="160">
        <v>2</v>
      </c>
      <c r="E74" s="168">
        <f t="shared" si="14"/>
        <v>1</v>
      </c>
      <c r="F74" s="235" t="s">
        <v>402</v>
      </c>
      <c r="G74" s="178">
        <v>2</v>
      </c>
      <c r="H74" s="139">
        <v>2</v>
      </c>
      <c r="I74" s="140">
        <f t="shared" si="0"/>
        <v>1</v>
      </c>
      <c r="J74" s="130" t="s">
        <v>631</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2</v>
      </c>
      <c r="H75" s="148">
        <f>SUM(H76:H77)</f>
        <v>2</v>
      </c>
      <c r="I75" s="150">
        <f t="shared" si="0"/>
        <v>0.5</v>
      </c>
      <c r="J75" s="148" t="str">
        <f>IF(I75&gt;=0.5,"Đạt","Không đạt")</f>
        <v>Đạt</v>
      </c>
    </row>
    <row r="76" spans="1:10" ht="36.75" thickBot="1" x14ac:dyDescent="0.3">
      <c r="A76" s="133" t="s">
        <v>55</v>
      </c>
      <c r="B76" s="166">
        <v>2</v>
      </c>
      <c r="C76" s="138">
        <v>2</v>
      </c>
      <c r="D76" s="160">
        <v>2</v>
      </c>
      <c r="E76" s="168">
        <f t="shared" ref="E76:E77" si="15">(D76/B76)</f>
        <v>1</v>
      </c>
      <c r="F76" s="175" t="s">
        <v>255</v>
      </c>
      <c r="G76" s="178">
        <v>2</v>
      </c>
      <c r="H76" s="139">
        <v>2</v>
      </c>
      <c r="I76" s="140">
        <f t="shared" si="0"/>
        <v>1</v>
      </c>
      <c r="J76" s="130" t="s">
        <v>732</v>
      </c>
    </row>
    <row r="77" spans="1:10" ht="36.75" thickBot="1" x14ac:dyDescent="0.3">
      <c r="A77" s="237" t="s">
        <v>56</v>
      </c>
      <c r="B77" s="166">
        <v>2</v>
      </c>
      <c r="C77" s="138">
        <v>2</v>
      </c>
      <c r="D77" s="160"/>
      <c r="E77" s="168">
        <f t="shared" si="15"/>
        <v>0</v>
      </c>
      <c r="F77" s="175"/>
      <c r="G77" s="178">
        <v>0</v>
      </c>
      <c r="H77" s="139">
        <v>0</v>
      </c>
      <c r="I77" s="140">
        <f t="shared" si="0"/>
        <v>0</v>
      </c>
      <c r="J77" s="130" t="s">
        <v>633</v>
      </c>
    </row>
    <row r="78" spans="1:10" ht="16.5" thickBot="1" x14ac:dyDescent="0.3">
      <c r="A78" s="134" t="s">
        <v>57</v>
      </c>
      <c r="B78" s="165">
        <f>SUM(B16,B30,B66)</f>
        <v>88</v>
      </c>
      <c r="C78" s="129">
        <f>SUM(C16,C30,C66)</f>
        <v>88</v>
      </c>
      <c r="D78" s="136">
        <f>SUM(D16,D30,D66)</f>
        <v>78</v>
      </c>
      <c r="E78" s="176">
        <f>(D78/B78)</f>
        <v>0.88636363636363635</v>
      </c>
      <c r="F78" s="127"/>
      <c r="G78" s="177">
        <f>SUM(G16,G30,G66)</f>
        <v>82</v>
      </c>
      <c r="H78" s="136">
        <f>SUM(H16,H30,H66)</f>
        <v>82</v>
      </c>
      <c r="I78" s="176">
        <f t="shared" si="0"/>
        <v>0.93181818181818177</v>
      </c>
      <c r="J78" s="127"/>
    </row>
    <row r="79" spans="1:10" ht="16.5" thickBot="1" x14ac:dyDescent="0.3">
      <c r="A79" s="134" t="s">
        <v>58</v>
      </c>
      <c r="B79" s="165">
        <v>100</v>
      </c>
      <c r="C79" s="129">
        <f>(C78*B79)/B78</f>
        <v>100</v>
      </c>
      <c r="D79" s="137">
        <f>(D78*B79)/B78</f>
        <v>88.63636363636364</v>
      </c>
      <c r="E79" s="176">
        <f>(D79/B79)</f>
        <v>0.88636363636363635</v>
      </c>
      <c r="F79" s="127"/>
      <c r="G79" s="179">
        <f>(G78/B78)*100</f>
        <v>93.181818181818173</v>
      </c>
      <c r="H79" s="137">
        <f>(H78*B79)/B78</f>
        <v>93.181818181818187</v>
      </c>
      <c r="I79" s="176">
        <f t="shared" si="0"/>
        <v>0.93181818181818188</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395" t="s">
        <v>74</v>
      </c>
      <c r="B82" s="396"/>
      <c r="C82" s="396"/>
      <c r="D82" s="396"/>
      <c r="E82" s="396"/>
      <c r="H82" s="397" t="s">
        <v>75</v>
      </c>
      <c r="I82" s="398"/>
      <c r="J82" s="398"/>
    </row>
    <row r="86" spans="1:10" ht="15.6" customHeight="1" x14ac:dyDescent="0.25">
      <c r="A86" s="394" t="s">
        <v>403</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23C1C890-6CCF-49D3-95B2-76B51ACFF30B}"/>
    <hyperlink ref="A28" r:id="rId2" display="https://thuvienphapluat.vn/phap-luat/tim-van-ban.aspx?keyword=03/2014/TT-BTTTT&amp;area=2&amp;type=0&amp;match=False&amp;vc=True&amp;lan=1" xr:uid="{C57EA9D5-91E3-40E1-967B-0B7E4E8771CD}"/>
  </hyperlinks>
  <pageMargins left="0.7" right="0.7" top="0.75" bottom="0.75" header="0.3" footer="0.3"/>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EA216-9765-4A6E-9B32-5CCABF9F93FD}">
  <sheetPr codeName="Sheet27"/>
  <dimension ref="A6:M89"/>
  <sheetViews>
    <sheetView topLeftCell="A76" workbookViewId="0">
      <selection activeCell="J77" sqref="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404</v>
      </c>
      <c r="B8" s="388"/>
      <c r="C8" s="388"/>
      <c r="D8" s="388"/>
      <c r="E8" s="388"/>
      <c r="F8" s="388"/>
      <c r="G8" s="388"/>
      <c r="H8" s="388"/>
      <c r="I8" s="388"/>
      <c r="J8" s="388"/>
    </row>
    <row r="9" spans="1:13" ht="16.5" x14ac:dyDescent="0.25">
      <c r="A9" s="388" t="s">
        <v>230</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57" t="s">
        <v>231</v>
      </c>
      <c r="B11" s="157"/>
      <c r="C11" s="157"/>
      <c r="D11" s="157"/>
      <c r="E11" s="157"/>
      <c r="F11" s="157"/>
      <c r="G11" s="157"/>
      <c r="H11" s="157"/>
      <c r="I11" s="157"/>
      <c r="J11" s="157"/>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17</v>
      </c>
      <c r="E16" s="146">
        <f>(D16/B16)</f>
        <v>0.85</v>
      </c>
      <c r="F16" s="164" t="str">
        <f>IF(E16&gt;=0.5,"Đạt","Không đạt")</f>
        <v>Đạt</v>
      </c>
      <c r="G16" s="145">
        <f>SUM(G17,G24,G27)</f>
        <v>14</v>
      </c>
      <c r="H16" s="145">
        <f>SUM(H17,H24,H27)</f>
        <v>14</v>
      </c>
      <c r="I16" s="146">
        <f t="shared" ref="I16:I79" si="0">(H16/B16)</f>
        <v>0.7</v>
      </c>
      <c r="J16" s="164" t="str">
        <f>IF(I16&gt;=0.5,"Đạt","Không đạt")</f>
        <v>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10</v>
      </c>
      <c r="H17" s="148">
        <f>SUM(H18:H23)</f>
        <v>10</v>
      </c>
      <c r="I17" s="150">
        <f t="shared" si="0"/>
        <v>0.83333333333333337</v>
      </c>
      <c r="J17" s="148" t="str">
        <f>IF(I17&gt;=0.5,"Đạt","Không đạt")</f>
        <v>Đạt</v>
      </c>
    </row>
    <row r="18" spans="1:10" ht="172.5" thickBot="1" x14ac:dyDescent="0.3">
      <c r="A18" s="128" t="s">
        <v>6</v>
      </c>
      <c r="B18" s="166">
        <v>2</v>
      </c>
      <c r="C18" s="127">
        <v>2</v>
      </c>
      <c r="D18" s="160">
        <v>1</v>
      </c>
      <c r="E18" s="168">
        <f>(D18/B18)</f>
        <v>0.5</v>
      </c>
      <c r="F18" s="189" t="s">
        <v>405</v>
      </c>
      <c r="G18" s="178">
        <v>2</v>
      </c>
      <c r="H18" s="139">
        <v>2</v>
      </c>
      <c r="I18" s="140">
        <f t="shared" si="0"/>
        <v>1</v>
      </c>
      <c r="J18" s="243" t="s">
        <v>733</v>
      </c>
    </row>
    <row r="19" spans="1:10" ht="36.75" thickBot="1" x14ac:dyDescent="0.3">
      <c r="A19" s="130" t="s">
        <v>7</v>
      </c>
      <c r="B19" s="166">
        <v>2</v>
      </c>
      <c r="C19" s="127">
        <v>2</v>
      </c>
      <c r="D19" s="160">
        <v>2</v>
      </c>
      <c r="E19" s="168">
        <f t="shared" ref="E19:E23" si="1">(D19/B19)</f>
        <v>1</v>
      </c>
      <c r="F19" s="189" t="s">
        <v>150</v>
      </c>
      <c r="G19" s="178">
        <v>2</v>
      </c>
      <c r="H19" s="139">
        <v>2</v>
      </c>
      <c r="I19" s="140">
        <f t="shared" si="0"/>
        <v>1</v>
      </c>
      <c r="J19" s="130" t="s">
        <v>566</v>
      </c>
    </row>
    <row r="20" spans="1:10" ht="36.75" thickBot="1" x14ac:dyDescent="0.3">
      <c r="A20" s="130" t="s">
        <v>8</v>
      </c>
      <c r="B20" s="166">
        <v>2</v>
      </c>
      <c r="C20" s="127">
        <v>2</v>
      </c>
      <c r="D20" s="160">
        <v>2</v>
      </c>
      <c r="E20" s="168">
        <f t="shared" si="1"/>
        <v>1</v>
      </c>
      <c r="F20" s="189" t="s">
        <v>150</v>
      </c>
      <c r="G20" s="178">
        <v>2</v>
      </c>
      <c r="H20" s="139">
        <v>2</v>
      </c>
      <c r="I20" s="140">
        <f t="shared" si="0"/>
        <v>1</v>
      </c>
      <c r="J20" s="130" t="s">
        <v>566</v>
      </c>
    </row>
    <row r="21" spans="1:10" ht="60.75" thickBot="1" x14ac:dyDescent="0.3">
      <c r="A21" s="130" t="s">
        <v>9</v>
      </c>
      <c r="B21" s="166">
        <v>2</v>
      </c>
      <c r="C21" s="127">
        <v>2</v>
      </c>
      <c r="D21" s="160">
        <v>2</v>
      </c>
      <c r="E21" s="168">
        <f t="shared" si="1"/>
        <v>1</v>
      </c>
      <c r="F21" s="189" t="s">
        <v>150</v>
      </c>
      <c r="G21" s="178">
        <v>1</v>
      </c>
      <c r="H21" s="139">
        <v>1</v>
      </c>
      <c r="I21" s="140">
        <f t="shared" si="0"/>
        <v>0.5</v>
      </c>
      <c r="J21" s="130" t="s">
        <v>667</v>
      </c>
    </row>
    <row r="22" spans="1:10" ht="36.75" thickBot="1" x14ac:dyDescent="0.3">
      <c r="A22" s="130" t="s">
        <v>10</v>
      </c>
      <c r="B22" s="166">
        <v>2</v>
      </c>
      <c r="C22" s="127">
        <v>2</v>
      </c>
      <c r="D22" s="160">
        <v>2</v>
      </c>
      <c r="E22" s="168">
        <f t="shared" si="1"/>
        <v>1</v>
      </c>
      <c r="F22" s="189" t="s">
        <v>150</v>
      </c>
      <c r="G22" s="178">
        <v>2</v>
      </c>
      <c r="H22" s="139">
        <v>2</v>
      </c>
      <c r="I22" s="140">
        <f t="shared" si="0"/>
        <v>1</v>
      </c>
      <c r="J22" s="130" t="s">
        <v>568</v>
      </c>
    </row>
    <row r="23" spans="1:10" ht="48.75" thickBot="1" x14ac:dyDescent="0.3">
      <c r="A23" s="130" t="s">
        <v>11</v>
      </c>
      <c r="B23" s="166">
        <v>2</v>
      </c>
      <c r="C23" s="127">
        <v>2</v>
      </c>
      <c r="D23" s="160">
        <v>2</v>
      </c>
      <c r="E23" s="168">
        <f t="shared" si="1"/>
        <v>1</v>
      </c>
      <c r="F23" s="189" t="s">
        <v>150</v>
      </c>
      <c r="G23" s="178">
        <v>1</v>
      </c>
      <c r="H23" s="139">
        <v>1</v>
      </c>
      <c r="I23" s="140">
        <f t="shared" si="0"/>
        <v>0.5</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0</v>
      </c>
      <c r="H24" s="148">
        <f>SUM(H25:H26)</f>
        <v>0</v>
      </c>
      <c r="I24" s="150">
        <f>(H24/B24)</f>
        <v>0</v>
      </c>
      <c r="J24" s="169" t="str">
        <f>IF(I24&gt;=0.5,"Đạt","Không đạt")</f>
        <v>Không đạt</v>
      </c>
    </row>
    <row r="25" spans="1:10" ht="264.75" thickBot="1" x14ac:dyDescent="0.3">
      <c r="A25" s="130" t="s">
        <v>70</v>
      </c>
      <c r="B25" s="167">
        <v>2</v>
      </c>
      <c r="C25" s="131">
        <v>2</v>
      </c>
      <c r="D25" s="160">
        <v>0</v>
      </c>
      <c r="E25" s="168">
        <f t="shared" ref="E25:E26" si="2">(D25/B25)</f>
        <v>0</v>
      </c>
      <c r="F25" s="55"/>
      <c r="G25" s="178">
        <v>0</v>
      </c>
      <c r="H25" s="139">
        <v>0</v>
      </c>
      <c r="I25" s="140">
        <f t="shared" si="0"/>
        <v>0</v>
      </c>
      <c r="J25" s="130" t="s">
        <v>662</v>
      </c>
    </row>
    <row r="26" spans="1:10" ht="64.5" thickBot="1" x14ac:dyDescent="0.3">
      <c r="A26" s="128" t="s">
        <v>13</v>
      </c>
      <c r="B26" s="166">
        <v>2</v>
      </c>
      <c r="C26" s="127">
        <v>2</v>
      </c>
      <c r="D26" s="160">
        <v>2</v>
      </c>
      <c r="E26" s="168">
        <f t="shared" si="2"/>
        <v>1</v>
      </c>
      <c r="F26" s="175" t="s">
        <v>150</v>
      </c>
      <c r="G26" s="178">
        <v>0</v>
      </c>
      <c r="H26" s="139">
        <v>0</v>
      </c>
      <c r="I26" s="140">
        <f t="shared" si="0"/>
        <v>0</v>
      </c>
      <c r="J26" s="130" t="s">
        <v>662</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4</v>
      </c>
      <c r="H27" s="148">
        <f>SUM(H28:H29)</f>
        <v>4</v>
      </c>
      <c r="I27" s="150">
        <f>(H27/B27)</f>
        <v>1</v>
      </c>
      <c r="J27" s="170" t="str">
        <f>IF(I27&gt;=0.5,"Đạt","Không đạt")</f>
        <v>Đạt</v>
      </c>
    </row>
    <row r="28" spans="1:10" ht="96.75" thickBot="1" x14ac:dyDescent="0.3">
      <c r="A28" s="130" t="s">
        <v>15</v>
      </c>
      <c r="B28" s="166">
        <v>2</v>
      </c>
      <c r="C28" s="127">
        <v>2</v>
      </c>
      <c r="D28" s="160">
        <v>2</v>
      </c>
      <c r="E28" s="168">
        <f t="shared" ref="E28:E29" si="3">(D28/B28)</f>
        <v>1</v>
      </c>
      <c r="F28" s="189" t="s">
        <v>406</v>
      </c>
      <c r="G28" s="178">
        <v>2</v>
      </c>
      <c r="H28" s="139">
        <v>2</v>
      </c>
      <c r="I28" s="140">
        <f t="shared" si="0"/>
        <v>1</v>
      </c>
      <c r="J28" s="130" t="s">
        <v>734</v>
      </c>
    </row>
    <row r="29" spans="1:10" ht="48.75" thickBot="1" x14ac:dyDescent="0.3">
      <c r="A29" s="128" t="s">
        <v>16</v>
      </c>
      <c r="B29" s="166">
        <v>2</v>
      </c>
      <c r="C29" s="127">
        <v>2</v>
      </c>
      <c r="D29" s="160">
        <v>2</v>
      </c>
      <c r="E29" s="168">
        <f t="shared" si="3"/>
        <v>1</v>
      </c>
      <c r="F29" s="189" t="s">
        <v>234</v>
      </c>
      <c r="G29" s="178">
        <v>2</v>
      </c>
      <c r="H29" s="139">
        <v>2</v>
      </c>
      <c r="I29" s="140">
        <f t="shared" si="0"/>
        <v>1</v>
      </c>
      <c r="J29" s="130" t="s">
        <v>735</v>
      </c>
    </row>
    <row r="30" spans="1:10" s="141" customFormat="1" ht="32.25" thickBot="1" x14ac:dyDescent="0.3">
      <c r="A30" s="144" t="s">
        <v>17</v>
      </c>
      <c r="B30" s="145">
        <f>SUM(B31,B34,B41,B46,B49,B52,B55,B60,B63)</f>
        <v>52</v>
      </c>
      <c r="C30" s="145">
        <f>SUM(C31,C34,C41,C46,C49,C52,C55,C60,C63)</f>
        <v>52</v>
      </c>
      <c r="D30" s="145">
        <f>SUM(D31,D34,D41,D46,D49,D52,D55,D60,D63)</f>
        <v>52</v>
      </c>
      <c r="E30" s="146">
        <f>(D30/B30)</f>
        <v>1</v>
      </c>
      <c r="F30" s="164" t="str">
        <f>IF(E30&gt;=0.5,"Đạt","Không đạt")</f>
        <v>Đạt</v>
      </c>
      <c r="G30" s="145">
        <f>SUM(G31,G34,G41,G46,G49,G52,G55,G60,G63)</f>
        <v>41</v>
      </c>
      <c r="H30" s="145">
        <f>SUM(H31,H34,H41,H46,H49,H52,H55,H60,H63)</f>
        <v>41</v>
      </c>
      <c r="I30" s="146">
        <f t="shared" si="0"/>
        <v>0.78846153846153844</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89" t="s">
        <v>407</v>
      </c>
      <c r="G32" s="178">
        <v>2</v>
      </c>
      <c r="H32" s="139">
        <v>2</v>
      </c>
      <c r="I32" s="140">
        <f t="shared" si="0"/>
        <v>1</v>
      </c>
      <c r="J32" s="130" t="s">
        <v>736</v>
      </c>
    </row>
    <row r="33" spans="1:10" ht="28.5" thickBot="1" x14ac:dyDescent="0.3">
      <c r="A33" s="130" t="s">
        <v>20</v>
      </c>
      <c r="B33" s="166">
        <v>2</v>
      </c>
      <c r="C33" s="127">
        <v>2</v>
      </c>
      <c r="D33" s="160">
        <v>2</v>
      </c>
      <c r="E33" s="168">
        <f t="shared" si="4"/>
        <v>1</v>
      </c>
      <c r="F33" s="238" t="s">
        <v>236</v>
      </c>
      <c r="G33" s="178">
        <v>2</v>
      </c>
      <c r="H33" s="139">
        <v>2</v>
      </c>
      <c r="I33" s="140">
        <f t="shared" si="0"/>
        <v>1</v>
      </c>
      <c r="J33" s="130" t="s">
        <v>737</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10</v>
      </c>
      <c r="H34" s="148">
        <f>SUM(H35:H40)</f>
        <v>10</v>
      </c>
      <c r="I34" s="150">
        <f t="shared" si="0"/>
        <v>0.83333333333333337</v>
      </c>
      <c r="J34" s="172" t="str">
        <f>IF(I34&gt;=0.5,"Đạt","Không đạt")</f>
        <v>Đạt</v>
      </c>
    </row>
    <row r="35" spans="1:10" ht="51.75" thickBot="1" x14ac:dyDescent="0.3">
      <c r="A35" s="132" t="s">
        <v>22</v>
      </c>
      <c r="B35" s="166">
        <v>2</v>
      </c>
      <c r="C35" s="127">
        <v>2</v>
      </c>
      <c r="D35" s="160">
        <v>2</v>
      </c>
      <c r="E35" s="168">
        <f t="shared" ref="E35:E40" si="5">(D35/B35)</f>
        <v>1</v>
      </c>
      <c r="F35" s="189" t="s">
        <v>177</v>
      </c>
      <c r="G35" s="178">
        <v>2</v>
      </c>
      <c r="H35" s="139">
        <v>2</v>
      </c>
      <c r="I35" s="140">
        <f t="shared" si="0"/>
        <v>1</v>
      </c>
      <c r="J35" s="130" t="s">
        <v>95</v>
      </c>
    </row>
    <row r="36" spans="1:10" ht="36.75" thickBot="1" x14ac:dyDescent="0.3">
      <c r="A36" s="130" t="s">
        <v>23</v>
      </c>
      <c r="B36" s="166">
        <v>2</v>
      </c>
      <c r="C36" s="127">
        <v>2</v>
      </c>
      <c r="D36" s="160">
        <v>2</v>
      </c>
      <c r="E36" s="168">
        <f t="shared" si="5"/>
        <v>1</v>
      </c>
      <c r="F36" s="189" t="s">
        <v>178</v>
      </c>
      <c r="G36" s="178">
        <v>2</v>
      </c>
      <c r="H36" s="139">
        <v>2</v>
      </c>
      <c r="I36" s="140">
        <f t="shared" si="0"/>
        <v>1</v>
      </c>
      <c r="J36" s="130" t="s">
        <v>96</v>
      </c>
    </row>
    <row r="37" spans="1:10" ht="48.75" thickBot="1" x14ac:dyDescent="0.3">
      <c r="A37" s="130" t="s">
        <v>24</v>
      </c>
      <c r="B37" s="166">
        <v>2</v>
      </c>
      <c r="C37" s="127">
        <v>2</v>
      </c>
      <c r="D37" s="160">
        <v>2</v>
      </c>
      <c r="E37" s="168">
        <f t="shared" si="5"/>
        <v>1</v>
      </c>
      <c r="F37" s="189" t="s">
        <v>179</v>
      </c>
      <c r="G37" s="178">
        <v>2</v>
      </c>
      <c r="H37" s="139">
        <v>2</v>
      </c>
      <c r="I37" s="140">
        <f t="shared" si="0"/>
        <v>1</v>
      </c>
      <c r="J37" s="130" t="s">
        <v>155</v>
      </c>
    </row>
    <row r="38" spans="1:10" ht="36.75" thickBot="1" x14ac:dyDescent="0.3">
      <c r="A38" s="130" t="s">
        <v>25</v>
      </c>
      <c r="B38" s="166">
        <v>2</v>
      </c>
      <c r="C38" s="127">
        <v>2</v>
      </c>
      <c r="D38" s="160">
        <v>2</v>
      </c>
      <c r="E38" s="168">
        <f t="shared" si="5"/>
        <v>1</v>
      </c>
      <c r="F38" s="189" t="s">
        <v>180</v>
      </c>
      <c r="G38" s="178">
        <v>2</v>
      </c>
      <c r="H38" s="139">
        <v>2</v>
      </c>
      <c r="I38" s="140">
        <f t="shared" si="0"/>
        <v>1</v>
      </c>
      <c r="J38" s="130" t="s">
        <v>500</v>
      </c>
    </row>
    <row r="39" spans="1:10" ht="37.5" thickBot="1" x14ac:dyDescent="0.3">
      <c r="A39" s="130" t="s">
        <v>26</v>
      </c>
      <c r="B39" s="166">
        <v>2</v>
      </c>
      <c r="C39" s="127">
        <v>2</v>
      </c>
      <c r="D39" s="160">
        <v>2</v>
      </c>
      <c r="E39" s="168">
        <f t="shared" si="5"/>
        <v>1</v>
      </c>
      <c r="F39" s="239" t="s">
        <v>237</v>
      </c>
      <c r="G39" s="178">
        <v>1</v>
      </c>
      <c r="H39" s="139">
        <v>1</v>
      </c>
      <c r="I39" s="140">
        <f t="shared" si="0"/>
        <v>0.5</v>
      </c>
      <c r="J39" s="258" t="s">
        <v>738</v>
      </c>
    </row>
    <row r="40" spans="1:10" ht="61.5" thickBot="1" x14ac:dyDescent="0.3">
      <c r="A40" s="130" t="s">
        <v>27</v>
      </c>
      <c r="B40" s="166">
        <v>2</v>
      </c>
      <c r="C40" s="127">
        <v>2</v>
      </c>
      <c r="D40" s="160">
        <v>2</v>
      </c>
      <c r="E40" s="168">
        <f t="shared" si="5"/>
        <v>1</v>
      </c>
      <c r="F40" s="239" t="s">
        <v>238</v>
      </c>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89" t="s">
        <v>182</v>
      </c>
      <c r="G42" s="178">
        <v>2</v>
      </c>
      <c r="H42" s="139">
        <v>2</v>
      </c>
      <c r="I42" s="140">
        <f t="shared" si="0"/>
        <v>1</v>
      </c>
      <c r="J42" s="130" t="s">
        <v>547</v>
      </c>
    </row>
    <row r="43" spans="1:10" ht="25.5" customHeight="1" thickBot="1" x14ac:dyDescent="0.3">
      <c r="A43" s="130" t="s">
        <v>30</v>
      </c>
      <c r="B43" s="166">
        <v>2</v>
      </c>
      <c r="C43" s="127">
        <v>2</v>
      </c>
      <c r="D43" s="160">
        <v>2</v>
      </c>
      <c r="E43" s="168">
        <f t="shared" si="6"/>
        <v>1</v>
      </c>
      <c r="F43" s="189" t="s">
        <v>207</v>
      </c>
      <c r="G43" s="178">
        <v>2</v>
      </c>
      <c r="H43" s="139">
        <v>2</v>
      </c>
      <c r="I43" s="140">
        <f t="shared" si="0"/>
        <v>1</v>
      </c>
      <c r="J43" s="130" t="s">
        <v>577</v>
      </c>
    </row>
    <row r="44" spans="1:10" ht="49.5" customHeight="1" thickBot="1" x14ac:dyDescent="0.3">
      <c r="A44" s="130" t="s">
        <v>31</v>
      </c>
      <c r="B44" s="166">
        <v>2</v>
      </c>
      <c r="C44" s="127">
        <v>2</v>
      </c>
      <c r="D44" s="160">
        <v>2</v>
      </c>
      <c r="E44" s="168">
        <f t="shared" si="6"/>
        <v>1</v>
      </c>
      <c r="F44" s="189" t="s">
        <v>160</v>
      </c>
      <c r="G44" s="178">
        <v>2</v>
      </c>
      <c r="H44" s="139">
        <v>2</v>
      </c>
      <c r="I44" s="140">
        <f t="shared" si="0"/>
        <v>1</v>
      </c>
      <c r="J44" s="130" t="s">
        <v>103</v>
      </c>
    </row>
    <row r="45" spans="1:10" ht="49.5" customHeight="1" thickBot="1" x14ac:dyDescent="0.3">
      <c r="A45" s="130" t="s">
        <v>32</v>
      </c>
      <c r="B45" s="166">
        <v>2</v>
      </c>
      <c r="C45" s="127">
        <v>2</v>
      </c>
      <c r="D45" s="160">
        <v>2</v>
      </c>
      <c r="E45" s="168">
        <f t="shared" si="6"/>
        <v>1</v>
      </c>
      <c r="F45" s="189" t="s">
        <v>160</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89" t="s">
        <v>161</v>
      </c>
      <c r="G47" s="178">
        <v>2</v>
      </c>
      <c r="H47" s="139">
        <v>2</v>
      </c>
      <c r="I47" s="140">
        <f t="shared" si="0"/>
        <v>1</v>
      </c>
      <c r="J47" s="244" t="s">
        <v>549</v>
      </c>
    </row>
    <row r="48" spans="1:10" ht="60.75" thickBot="1" x14ac:dyDescent="0.3">
      <c r="A48" s="130" t="s">
        <v>34</v>
      </c>
      <c r="B48" s="166">
        <v>2</v>
      </c>
      <c r="C48" s="127">
        <v>2</v>
      </c>
      <c r="D48" s="160">
        <v>2</v>
      </c>
      <c r="E48" s="168">
        <f t="shared" si="7"/>
        <v>1</v>
      </c>
      <c r="F48" s="189" t="s">
        <v>161</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89" t="s">
        <v>162</v>
      </c>
      <c r="G50" s="178">
        <v>2</v>
      </c>
      <c r="H50" s="139">
        <v>2</v>
      </c>
      <c r="I50" s="140">
        <f t="shared" si="0"/>
        <v>1</v>
      </c>
      <c r="J50" s="130" t="s">
        <v>162</v>
      </c>
    </row>
    <row r="51" spans="1:10" ht="28.5" customHeight="1" thickBot="1" x14ac:dyDescent="0.3">
      <c r="A51" s="128" t="s">
        <v>36</v>
      </c>
      <c r="B51" s="166">
        <v>2</v>
      </c>
      <c r="C51" s="127">
        <v>2</v>
      </c>
      <c r="D51" s="160">
        <v>2</v>
      </c>
      <c r="E51" s="168">
        <f t="shared" si="8"/>
        <v>1</v>
      </c>
      <c r="F51" s="189" t="s">
        <v>163</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2</v>
      </c>
      <c r="E53" s="168">
        <f t="shared" ref="E53:E54" si="9">(D53/B53)</f>
        <v>1</v>
      </c>
      <c r="F53" s="189" t="s">
        <v>107</v>
      </c>
      <c r="G53" s="178">
        <v>0</v>
      </c>
      <c r="H53" s="139">
        <v>0</v>
      </c>
      <c r="I53" s="140">
        <f t="shared" si="0"/>
        <v>0</v>
      </c>
      <c r="J53" s="259" t="s">
        <v>579</v>
      </c>
    </row>
    <row r="54" spans="1:10" ht="60.75" thickBot="1" x14ac:dyDescent="0.3">
      <c r="A54" s="130" t="s">
        <v>38</v>
      </c>
      <c r="B54" s="166">
        <v>2</v>
      </c>
      <c r="C54" s="127">
        <v>2</v>
      </c>
      <c r="D54" s="160">
        <v>2</v>
      </c>
      <c r="E54" s="168">
        <f t="shared" si="9"/>
        <v>1</v>
      </c>
      <c r="F54" s="189" t="s">
        <v>107</v>
      </c>
      <c r="G54" s="178">
        <v>0</v>
      </c>
      <c r="H54" s="139">
        <v>0</v>
      </c>
      <c r="I54" s="140">
        <f t="shared" si="0"/>
        <v>0</v>
      </c>
      <c r="J54" s="259"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8</v>
      </c>
      <c r="H55" s="148">
        <f>SUM(H56:H59)</f>
        <v>8</v>
      </c>
      <c r="I55" s="150">
        <f t="shared" si="0"/>
        <v>1</v>
      </c>
      <c r="J55" s="172" t="str">
        <f>IF(I55&gt;=0.5,"Đạt","Không đạt")</f>
        <v>Đạt</v>
      </c>
    </row>
    <row r="56" spans="1:10" ht="36.75" thickBot="1" x14ac:dyDescent="0.3">
      <c r="A56" s="130" t="s">
        <v>39</v>
      </c>
      <c r="B56" s="166">
        <v>2</v>
      </c>
      <c r="C56" s="127">
        <v>2</v>
      </c>
      <c r="D56" s="160">
        <v>2</v>
      </c>
      <c r="E56" s="168">
        <f t="shared" ref="E56:E59" si="10">(D56/B56)</f>
        <v>1</v>
      </c>
      <c r="F56" s="189" t="s">
        <v>239</v>
      </c>
      <c r="G56" s="178">
        <v>2</v>
      </c>
      <c r="H56" s="139">
        <v>2</v>
      </c>
      <c r="I56" s="140">
        <f t="shared" si="0"/>
        <v>1</v>
      </c>
      <c r="J56" s="130" t="s">
        <v>581</v>
      </c>
    </row>
    <row r="57" spans="1:10" ht="60.75" thickBot="1" x14ac:dyDescent="0.3">
      <c r="A57" s="130" t="s">
        <v>40</v>
      </c>
      <c r="B57" s="166">
        <v>2</v>
      </c>
      <c r="C57" s="127">
        <v>2</v>
      </c>
      <c r="D57" s="160">
        <v>2</v>
      </c>
      <c r="E57" s="168">
        <f t="shared" si="10"/>
        <v>1</v>
      </c>
      <c r="F57" s="189" t="s">
        <v>164</v>
      </c>
      <c r="G57" s="178">
        <v>2</v>
      </c>
      <c r="H57" s="139">
        <v>2</v>
      </c>
      <c r="I57" s="140">
        <f t="shared" si="0"/>
        <v>1</v>
      </c>
      <c r="J57" s="130" t="s">
        <v>581</v>
      </c>
    </row>
    <row r="58" spans="1:10" ht="36.75" thickBot="1" x14ac:dyDescent="0.3">
      <c r="A58" s="130" t="s">
        <v>41</v>
      </c>
      <c r="B58" s="166">
        <v>2</v>
      </c>
      <c r="C58" s="127">
        <v>2</v>
      </c>
      <c r="D58" s="160">
        <v>2</v>
      </c>
      <c r="E58" s="168">
        <f t="shared" si="10"/>
        <v>1</v>
      </c>
      <c r="F58" s="189" t="s">
        <v>240</v>
      </c>
      <c r="G58" s="178">
        <v>2</v>
      </c>
      <c r="H58" s="139">
        <v>2</v>
      </c>
      <c r="I58" s="140">
        <f t="shared" si="0"/>
        <v>1</v>
      </c>
      <c r="J58" s="130" t="s">
        <v>581</v>
      </c>
    </row>
    <row r="59" spans="1:10" ht="48.75" thickBot="1" x14ac:dyDescent="0.3">
      <c r="A59" s="130" t="s">
        <v>42</v>
      </c>
      <c r="B59" s="166">
        <v>2</v>
      </c>
      <c r="C59" s="127">
        <v>2</v>
      </c>
      <c r="D59" s="160">
        <v>2</v>
      </c>
      <c r="E59" s="168">
        <f t="shared" si="10"/>
        <v>1</v>
      </c>
      <c r="F59" s="189" t="s">
        <v>241</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3</v>
      </c>
      <c r="I60" s="150">
        <f t="shared" si="0"/>
        <v>0.75</v>
      </c>
      <c r="J60" s="148" t="str">
        <f>IF(I60&gt;=0.5,"Đạt","Không đạt")</f>
        <v>Đạt</v>
      </c>
    </row>
    <row r="61" spans="1:10" ht="49.5" customHeight="1" thickBot="1" x14ac:dyDescent="0.3">
      <c r="A61" s="130" t="s">
        <v>43</v>
      </c>
      <c r="B61" s="166">
        <v>2</v>
      </c>
      <c r="C61" s="138">
        <v>2</v>
      </c>
      <c r="D61" s="160">
        <v>2</v>
      </c>
      <c r="E61" s="168">
        <f t="shared" ref="E61:E62" si="11">(D61/B61)</f>
        <v>1</v>
      </c>
      <c r="F61" s="189" t="s">
        <v>165</v>
      </c>
      <c r="G61" s="178">
        <v>2</v>
      </c>
      <c r="H61" s="139">
        <v>2</v>
      </c>
      <c r="I61" s="140">
        <f t="shared" si="0"/>
        <v>1</v>
      </c>
      <c r="J61" s="130" t="s">
        <v>113</v>
      </c>
    </row>
    <row r="62" spans="1:10" ht="36.75" thickBot="1" x14ac:dyDescent="0.3">
      <c r="A62" s="130" t="s">
        <v>44</v>
      </c>
      <c r="B62" s="166">
        <v>2</v>
      </c>
      <c r="C62" s="138">
        <v>2</v>
      </c>
      <c r="D62" s="160">
        <v>2</v>
      </c>
      <c r="E62" s="168">
        <f t="shared" si="11"/>
        <v>1</v>
      </c>
      <c r="F62" s="189" t="s">
        <v>242</v>
      </c>
      <c r="G62" s="178">
        <v>1</v>
      </c>
      <c r="H62" s="139">
        <v>1</v>
      </c>
      <c r="I62" s="140">
        <f t="shared" si="0"/>
        <v>0.5</v>
      </c>
      <c r="J62" s="130" t="s">
        <v>583</v>
      </c>
    </row>
    <row r="63" spans="1:10" s="141" customFormat="1" ht="32.25" thickBot="1" x14ac:dyDescent="0.3">
      <c r="A63" s="152" t="s">
        <v>64</v>
      </c>
      <c r="B63" s="148">
        <f>SUM(B64:B65)</f>
        <v>4</v>
      </c>
      <c r="C63" s="148">
        <f>SUM(C64:C65)</f>
        <v>4</v>
      </c>
      <c r="D63" s="148">
        <f>SUM(D64:D65)</f>
        <v>4</v>
      </c>
      <c r="E63" s="149">
        <f>(D63/B63)</f>
        <v>1</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2</v>
      </c>
      <c r="E64" s="168">
        <f t="shared" ref="E64:E65" si="12">(D64/B64)</f>
        <v>1</v>
      </c>
      <c r="F64" s="189" t="s">
        <v>167</v>
      </c>
      <c r="G64" s="178">
        <v>1</v>
      </c>
      <c r="H64" s="139">
        <v>1</v>
      </c>
      <c r="I64" s="140">
        <f t="shared" si="0"/>
        <v>0.5</v>
      </c>
      <c r="J64" s="354" t="s">
        <v>113</v>
      </c>
    </row>
    <row r="65" spans="1:10" ht="108.75" thickBot="1" x14ac:dyDescent="0.3">
      <c r="A65" s="133" t="s">
        <v>46</v>
      </c>
      <c r="B65" s="166">
        <v>2</v>
      </c>
      <c r="C65" s="138">
        <v>2</v>
      </c>
      <c r="D65" s="160">
        <v>2</v>
      </c>
      <c r="E65" s="168">
        <f t="shared" si="12"/>
        <v>1</v>
      </c>
      <c r="F65" s="189" t="s">
        <v>187</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11</v>
      </c>
      <c r="E66" s="146">
        <f>(D66/B66)</f>
        <v>0.6875</v>
      </c>
      <c r="F66" s="164" t="str">
        <f>IF(E66&gt;=0.5,"Đạt","Không đạt")</f>
        <v>Đạt</v>
      </c>
      <c r="G66" s="145">
        <f>SUM(G67,G72,G75)</f>
        <v>5</v>
      </c>
      <c r="H66" s="145">
        <f>SUM(H67,H72,H75)</f>
        <v>5</v>
      </c>
      <c r="I66" s="146">
        <f t="shared" si="0"/>
        <v>0.3125</v>
      </c>
      <c r="J66" s="164" t="str">
        <f>IF(I66&gt;=0.5,"Đạt","Không đạt")</f>
        <v>Không đạt</v>
      </c>
    </row>
    <row r="67" spans="1:10" s="141" customFormat="1" ht="32.25" thickBot="1" x14ac:dyDescent="0.3">
      <c r="A67" s="152" t="s">
        <v>48</v>
      </c>
      <c r="B67" s="148">
        <f>SUM(B68:B71)</f>
        <v>8</v>
      </c>
      <c r="C67" s="148">
        <f>SUM(C68:C71)</f>
        <v>8</v>
      </c>
      <c r="D67" s="148">
        <f>SUM(D68:D71)</f>
        <v>5</v>
      </c>
      <c r="E67" s="149">
        <f>(D67/B67)</f>
        <v>0.625</v>
      </c>
      <c r="F67" s="148" t="str">
        <f>IF(E67&gt;=0.5,"Đạt","Không đạt")</f>
        <v>Đạt</v>
      </c>
      <c r="G67" s="148">
        <f>SUM(G68:G71)</f>
        <v>4</v>
      </c>
      <c r="H67" s="148">
        <f>SUM(H68:H71)</f>
        <v>4</v>
      </c>
      <c r="I67" s="150">
        <f t="shared" si="0"/>
        <v>0.5</v>
      </c>
      <c r="J67" s="148" t="str">
        <f>IF(I67&gt;=0.5,"Đạt","Không đạt")</f>
        <v>Đạt</v>
      </c>
    </row>
    <row r="68" spans="1:10" ht="72.75" thickBot="1" x14ac:dyDescent="0.3">
      <c r="A68" s="133" t="s">
        <v>49</v>
      </c>
      <c r="B68" s="166">
        <v>2</v>
      </c>
      <c r="C68" s="138">
        <v>2</v>
      </c>
      <c r="D68" s="160">
        <v>2</v>
      </c>
      <c r="E68" s="168">
        <f t="shared" ref="E68:E71" si="13">(D68/B68)</f>
        <v>1</v>
      </c>
      <c r="F68" s="189" t="s">
        <v>168</v>
      </c>
      <c r="G68" s="178">
        <v>2</v>
      </c>
      <c r="H68" s="139">
        <v>2</v>
      </c>
      <c r="I68" s="140">
        <f t="shared" si="0"/>
        <v>1</v>
      </c>
      <c r="J68" s="130" t="s">
        <v>585</v>
      </c>
    </row>
    <row r="69" spans="1:10" ht="17.25" customHeight="1" thickBot="1" x14ac:dyDescent="0.3">
      <c r="A69" s="133" t="s">
        <v>50</v>
      </c>
      <c r="B69" s="166">
        <v>2</v>
      </c>
      <c r="C69" s="138">
        <v>2</v>
      </c>
      <c r="D69" s="160">
        <v>0</v>
      </c>
      <c r="E69" s="168">
        <f t="shared" si="13"/>
        <v>0</v>
      </c>
      <c r="F69" s="189"/>
      <c r="G69" s="178">
        <v>1</v>
      </c>
      <c r="H69" s="139">
        <v>1</v>
      </c>
      <c r="I69" s="140">
        <f t="shared" si="0"/>
        <v>0.5</v>
      </c>
      <c r="J69" s="257" t="s">
        <v>648</v>
      </c>
    </row>
    <row r="70" spans="1:10" ht="48.75" thickBot="1" x14ac:dyDescent="0.3">
      <c r="A70" s="133" t="s">
        <v>51</v>
      </c>
      <c r="B70" s="166">
        <v>2</v>
      </c>
      <c r="C70" s="138">
        <v>2</v>
      </c>
      <c r="D70" s="160">
        <v>2</v>
      </c>
      <c r="E70" s="168">
        <f t="shared" si="13"/>
        <v>1</v>
      </c>
      <c r="F70" s="189" t="s">
        <v>118</v>
      </c>
      <c r="G70" s="178">
        <v>1</v>
      </c>
      <c r="H70" s="139">
        <v>1</v>
      </c>
      <c r="I70" s="140">
        <f t="shared" si="0"/>
        <v>0.5</v>
      </c>
      <c r="J70" s="130" t="s">
        <v>665</v>
      </c>
    </row>
    <row r="71" spans="1:10" ht="72.75" thickBot="1" x14ac:dyDescent="0.3">
      <c r="A71" s="133" t="s">
        <v>52</v>
      </c>
      <c r="B71" s="166">
        <v>2</v>
      </c>
      <c r="C71" s="138">
        <v>2</v>
      </c>
      <c r="D71" s="160">
        <v>1</v>
      </c>
      <c r="E71" s="168">
        <f t="shared" si="13"/>
        <v>0.5</v>
      </c>
      <c r="F71" s="189" t="s">
        <v>243</v>
      </c>
      <c r="G71" s="178">
        <v>0</v>
      </c>
      <c r="H71" s="139">
        <v>0</v>
      </c>
      <c r="I71" s="140">
        <f t="shared" si="0"/>
        <v>0</v>
      </c>
      <c r="J71" s="130" t="s">
        <v>739</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2</v>
      </c>
      <c r="E73" s="168">
        <f t="shared" ref="E73:E74" si="14">(D73/B73)</f>
        <v>1</v>
      </c>
      <c r="F73" s="220" t="s">
        <v>287</v>
      </c>
      <c r="G73" s="178">
        <v>0</v>
      </c>
      <c r="H73" s="139">
        <v>0</v>
      </c>
      <c r="I73" s="140">
        <f t="shared" si="0"/>
        <v>0</v>
      </c>
      <c r="J73" s="259" t="s">
        <v>641</v>
      </c>
    </row>
    <row r="74" spans="1:10" ht="36.75" thickBot="1" x14ac:dyDescent="0.3">
      <c r="A74" s="133" t="s">
        <v>54</v>
      </c>
      <c r="B74" s="166">
        <v>2</v>
      </c>
      <c r="C74" s="138">
        <v>2</v>
      </c>
      <c r="D74" s="160">
        <v>0</v>
      </c>
      <c r="E74" s="168">
        <f t="shared" si="14"/>
        <v>0</v>
      </c>
      <c r="F74" s="175"/>
      <c r="G74" s="178">
        <v>0</v>
      </c>
      <c r="H74" s="139">
        <v>0</v>
      </c>
      <c r="I74" s="140">
        <f t="shared" si="0"/>
        <v>0</v>
      </c>
      <c r="J74" s="259" t="s">
        <v>590</v>
      </c>
    </row>
    <row r="75" spans="1:10" s="141" customFormat="1" ht="32.25" thickBot="1" x14ac:dyDescent="0.3">
      <c r="A75" s="152" t="s">
        <v>62</v>
      </c>
      <c r="B75" s="148">
        <f>SUM(B76:B77)</f>
        <v>4</v>
      </c>
      <c r="C75" s="148">
        <f>SUM(C76:C77)</f>
        <v>4</v>
      </c>
      <c r="D75" s="148">
        <f>SUM(D76:D77)</f>
        <v>4</v>
      </c>
      <c r="E75" s="149">
        <f>(D75/B75)</f>
        <v>1</v>
      </c>
      <c r="F75" s="148" t="str">
        <f>IF(E75&gt;=0.5,"Đạt","Không đạt")</f>
        <v>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2</v>
      </c>
      <c r="E76" s="168">
        <f t="shared" ref="E76:E77" si="15">(D76/B76)</f>
        <v>1</v>
      </c>
      <c r="F76" s="204" t="s">
        <v>212</v>
      </c>
      <c r="G76" s="178">
        <v>1</v>
      </c>
      <c r="H76" s="139">
        <v>1</v>
      </c>
      <c r="I76" s="140">
        <f t="shared" si="0"/>
        <v>0.5</v>
      </c>
      <c r="J76" s="130" t="s">
        <v>212</v>
      </c>
    </row>
    <row r="77" spans="1:10" ht="36.75" thickBot="1" x14ac:dyDescent="0.3">
      <c r="A77" s="133" t="s">
        <v>56</v>
      </c>
      <c r="B77" s="166">
        <v>2</v>
      </c>
      <c r="C77" s="138">
        <v>2</v>
      </c>
      <c r="D77" s="160">
        <v>2</v>
      </c>
      <c r="E77" s="168">
        <f t="shared" si="15"/>
        <v>1</v>
      </c>
      <c r="F77" s="189" t="s">
        <v>246</v>
      </c>
      <c r="G77" s="178">
        <v>0</v>
      </c>
      <c r="H77" s="139">
        <v>0</v>
      </c>
      <c r="I77" s="140">
        <f t="shared" si="0"/>
        <v>0</v>
      </c>
      <c r="J77" s="258" t="s">
        <v>591</v>
      </c>
    </row>
    <row r="78" spans="1:10" ht="16.5" thickBot="1" x14ac:dyDescent="0.3">
      <c r="A78" s="134" t="s">
        <v>57</v>
      </c>
      <c r="B78" s="165">
        <f>SUM(B16,B30,B66)</f>
        <v>88</v>
      </c>
      <c r="C78" s="129">
        <f>SUM(C16,C30,C66)</f>
        <v>88</v>
      </c>
      <c r="D78" s="136">
        <f>SUM(D16,D30,D66)</f>
        <v>80</v>
      </c>
      <c r="E78" s="176">
        <f>(D78/B78)</f>
        <v>0.90909090909090906</v>
      </c>
      <c r="F78" s="127"/>
      <c r="G78" s="177">
        <f>SUM(G16,G30,G66)</f>
        <v>60</v>
      </c>
      <c r="H78" s="136">
        <f>SUM(H16,H30,H66)</f>
        <v>60</v>
      </c>
      <c r="I78" s="176">
        <f t="shared" si="0"/>
        <v>0.68181818181818177</v>
      </c>
      <c r="J78" s="127"/>
    </row>
    <row r="79" spans="1:10" ht="16.5" thickBot="1" x14ac:dyDescent="0.3">
      <c r="A79" s="134" t="s">
        <v>58</v>
      </c>
      <c r="B79" s="165">
        <v>100</v>
      </c>
      <c r="C79" s="129">
        <f>(C78*B79)/B78</f>
        <v>100</v>
      </c>
      <c r="D79" s="137">
        <f>(D78*B79)/B78</f>
        <v>90.909090909090907</v>
      </c>
      <c r="E79" s="176">
        <f>(D79/B79)</f>
        <v>0.90909090909090906</v>
      </c>
      <c r="F79" s="127"/>
      <c r="G79" s="179">
        <f>(G78/B78)*100</f>
        <v>68.181818181818173</v>
      </c>
      <c r="H79" s="137">
        <f>(H78*B79)/B78</f>
        <v>68.181818181818187</v>
      </c>
      <c r="I79" s="176">
        <f t="shared" si="0"/>
        <v>0.68181818181818188</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408</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CA1692C3-4F14-4BCF-8609-7BEFBDFE0A14}"/>
    <hyperlink ref="A28" r:id="rId2" display="https://thuvienphapluat.vn/phap-luat/tim-van-ban.aspx?keyword=03/2014/TT-BTTTT&amp;area=2&amp;type=0&amp;match=False&amp;vc=True&amp;lan=1" xr:uid="{BD8AB1E9-3EBE-4447-AE62-61DCA2821A4F}"/>
  </hyperlinks>
  <pageMargins left="0.7" right="0.7" top="0.75" bottom="0.75" header="0.3" footer="0.3"/>
  <drawing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E9C69-8D54-4271-BB5A-6B6479E1F5FB}">
  <sheetPr codeName="Sheet28"/>
  <dimension ref="A6:M89"/>
  <sheetViews>
    <sheetView topLeftCell="A73" workbookViewId="0">
      <selection activeCell="J76" sqref="J76"/>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758</v>
      </c>
      <c r="B8" s="388"/>
      <c r="C8" s="388"/>
      <c r="D8" s="388"/>
      <c r="E8" s="388"/>
      <c r="F8" s="388"/>
      <c r="G8" s="388"/>
      <c r="H8" s="388"/>
      <c r="I8" s="388"/>
      <c r="J8" s="388"/>
    </row>
    <row r="9" spans="1:13" ht="16.5" x14ac:dyDescent="0.25">
      <c r="A9" s="388" t="s">
        <v>85</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263" t="s">
        <v>82</v>
      </c>
      <c r="B11" s="263"/>
      <c r="C11" s="263"/>
      <c r="D11" s="263"/>
      <c r="E11" s="263"/>
      <c r="F11" s="263"/>
      <c r="G11" s="263"/>
      <c r="H11" s="263"/>
      <c r="I11" s="263"/>
      <c r="J11" s="263"/>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19</v>
      </c>
      <c r="E16" s="146">
        <f>(D16/B16)</f>
        <v>0.95</v>
      </c>
      <c r="F16" s="164" t="str">
        <f>IF(E16&gt;=0.5,"Đạt","Không đạt")</f>
        <v>Đạt</v>
      </c>
      <c r="G16" s="145">
        <f>SUM(G17,G24,G27)</f>
        <v>19</v>
      </c>
      <c r="H16" s="145">
        <f>SUM(H17,H24,H27)</f>
        <v>19</v>
      </c>
      <c r="I16" s="146">
        <f t="shared" ref="I16:I79" si="0">(H16/B16)</f>
        <v>0.95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12</v>
      </c>
      <c r="H17" s="148">
        <f>SUM(H18:H23)</f>
        <v>12</v>
      </c>
      <c r="I17" s="150">
        <f t="shared" si="0"/>
        <v>1</v>
      </c>
      <c r="J17" s="148" t="str">
        <f>IF(I17&gt;=0.5,"Đạt","Không đạt")</f>
        <v>Đạt</v>
      </c>
    </row>
    <row r="18" spans="1:10" ht="172.5" thickBot="1" x14ac:dyDescent="0.3">
      <c r="A18" s="128" t="s">
        <v>759</v>
      </c>
      <c r="B18" s="166">
        <v>2</v>
      </c>
      <c r="C18" s="127">
        <v>2</v>
      </c>
      <c r="D18" s="160">
        <v>2</v>
      </c>
      <c r="E18" s="168">
        <f>(D18/B18)</f>
        <v>1</v>
      </c>
      <c r="F18" s="175" t="s">
        <v>760</v>
      </c>
      <c r="G18" s="178">
        <v>2</v>
      </c>
      <c r="H18" s="139">
        <v>2</v>
      </c>
      <c r="I18" s="140">
        <f t="shared" si="0"/>
        <v>1</v>
      </c>
      <c r="J18" s="243" t="s">
        <v>772</v>
      </c>
    </row>
    <row r="19" spans="1:10" ht="36.75" thickBot="1" x14ac:dyDescent="0.3">
      <c r="A19" s="130" t="s">
        <v>7</v>
      </c>
      <c r="B19" s="166">
        <v>2</v>
      </c>
      <c r="C19" s="127">
        <v>2</v>
      </c>
      <c r="D19" s="160">
        <v>2</v>
      </c>
      <c r="E19" s="168">
        <f t="shared" ref="E19:E23" si="1">(D19/B19)</f>
        <v>1</v>
      </c>
      <c r="F19" s="175" t="s">
        <v>761</v>
      </c>
      <c r="G19" s="178">
        <v>2</v>
      </c>
      <c r="H19" s="139">
        <v>2</v>
      </c>
      <c r="I19" s="140">
        <f t="shared" si="0"/>
        <v>1</v>
      </c>
      <c r="J19" s="130" t="s">
        <v>566</v>
      </c>
    </row>
    <row r="20" spans="1:10" ht="36.75" thickBot="1" x14ac:dyDescent="0.3">
      <c r="A20" s="130" t="s">
        <v>8</v>
      </c>
      <c r="B20" s="166">
        <v>2</v>
      </c>
      <c r="C20" s="127">
        <v>2</v>
      </c>
      <c r="D20" s="160">
        <v>2</v>
      </c>
      <c r="E20" s="168">
        <f t="shared" si="1"/>
        <v>1</v>
      </c>
      <c r="F20" s="175" t="s">
        <v>761</v>
      </c>
      <c r="G20" s="178">
        <v>2</v>
      </c>
      <c r="H20" s="139">
        <v>2</v>
      </c>
      <c r="I20" s="140">
        <f t="shared" si="0"/>
        <v>1</v>
      </c>
      <c r="J20" s="130" t="s">
        <v>566</v>
      </c>
    </row>
    <row r="21" spans="1:10" ht="60.75" thickBot="1" x14ac:dyDescent="0.3">
      <c r="A21" s="130" t="s">
        <v>9</v>
      </c>
      <c r="B21" s="166">
        <v>2</v>
      </c>
      <c r="C21" s="127">
        <v>2</v>
      </c>
      <c r="D21" s="160">
        <v>2</v>
      </c>
      <c r="E21" s="168">
        <f t="shared" si="1"/>
        <v>1</v>
      </c>
      <c r="F21" s="175"/>
      <c r="G21" s="178">
        <v>2</v>
      </c>
      <c r="H21" s="139">
        <v>2</v>
      </c>
      <c r="I21" s="140">
        <f t="shared" si="0"/>
        <v>1</v>
      </c>
      <c r="J21" s="130" t="s">
        <v>567</v>
      </c>
    </row>
    <row r="22" spans="1:10" ht="36.75" thickBot="1" x14ac:dyDescent="0.3">
      <c r="A22" s="130" t="s">
        <v>10</v>
      </c>
      <c r="B22" s="166">
        <v>2</v>
      </c>
      <c r="C22" s="127">
        <v>2</v>
      </c>
      <c r="D22" s="160">
        <v>2</v>
      </c>
      <c r="E22" s="168">
        <f t="shared" si="1"/>
        <v>1</v>
      </c>
      <c r="F22" s="175" t="s">
        <v>761</v>
      </c>
      <c r="G22" s="178">
        <v>2</v>
      </c>
      <c r="H22" s="139">
        <v>2</v>
      </c>
      <c r="I22" s="140">
        <f t="shared" si="0"/>
        <v>1</v>
      </c>
      <c r="J22" s="130" t="s">
        <v>568</v>
      </c>
    </row>
    <row r="23" spans="1:10" ht="48.75" thickBot="1" x14ac:dyDescent="0.3">
      <c r="A23" s="130" t="s">
        <v>11</v>
      </c>
      <c r="B23" s="166">
        <v>2</v>
      </c>
      <c r="C23" s="127">
        <v>2</v>
      </c>
      <c r="D23" s="160">
        <v>2</v>
      </c>
      <c r="E23" s="168">
        <f t="shared" si="1"/>
        <v>1</v>
      </c>
      <c r="F23" s="175" t="s">
        <v>761</v>
      </c>
      <c r="G23" s="178">
        <v>2</v>
      </c>
      <c r="H23" s="139">
        <v>2</v>
      </c>
      <c r="I23" s="140">
        <f t="shared" si="0"/>
        <v>1</v>
      </c>
      <c r="J23" s="130" t="s">
        <v>569</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3</v>
      </c>
      <c r="H24" s="148">
        <f>SUM(H25:H26)</f>
        <v>3</v>
      </c>
      <c r="I24" s="150">
        <f>(H24/B24)</f>
        <v>0.75</v>
      </c>
      <c r="J24" s="169" t="str">
        <f>IF(I24&gt;=0.5,"Đạt","Không đạt")</f>
        <v>Đạt</v>
      </c>
    </row>
    <row r="25" spans="1:10" ht="264.75" thickBot="1" x14ac:dyDescent="0.3">
      <c r="A25" s="130" t="s">
        <v>70</v>
      </c>
      <c r="B25" s="167">
        <v>2</v>
      </c>
      <c r="C25" s="131">
        <v>2</v>
      </c>
      <c r="D25" s="160">
        <v>1</v>
      </c>
      <c r="E25" s="168">
        <f t="shared" ref="E25:E26" si="2">(D25/B25)</f>
        <v>0.5</v>
      </c>
      <c r="F25" s="55" t="s">
        <v>762</v>
      </c>
      <c r="G25" s="178">
        <v>1</v>
      </c>
      <c r="H25" s="139">
        <v>1</v>
      </c>
      <c r="I25" s="140">
        <f t="shared" si="0"/>
        <v>0.5</v>
      </c>
      <c r="J25" s="130" t="s">
        <v>752</v>
      </c>
    </row>
    <row r="26" spans="1:10" ht="64.5" thickBot="1" x14ac:dyDescent="0.3">
      <c r="A26" s="128" t="s">
        <v>13</v>
      </c>
      <c r="B26" s="166">
        <v>2</v>
      </c>
      <c r="C26" s="127">
        <v>2</v>
      </c>
      <c r="D26" s="160">
        <v>2</v>
      </c>
      <c r="E26" s="168">
        <f t="shared" si="2"/>
        <v>1</v>
      </c>
      <c r="F26" s="175"/>
      <c r="G26" s="178">
        <v>2</v>
      </c>
      <c r="H26" s="139">
        <v>2</v>
      </c>
      <c r="I26" s="140">
        <f t="shared" si="0"/>
        <v>1</v>
      </c>
      <c r="J26" s="130" t="s">
        <v>753</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4</v>
      </c>
      <c r="H27" s="148">
        <f>SUM(H28:H29)</f>
        <v>4</v>
      </c>
      <c r="I27" s="150">
        <f>(H27/B27)</f>
        <v>1</v>
      </c>
      <c r="J27" s="170" t="str">
        <f>IF(I27&gt;=0.5,"Đạt","Không đạt")</f>
        <v>Đạt</v>
      </c>
    </row>
    <row r="28" spans="1:10" ht="96.75" thickBot="1" x14ac:dyDescent="0.3">
      <c r="A28" s="130" t="s">
        <v>15</v>
      </c>
      <c r="B28" s="166">
        <v>2</v>
      </c>
      <c r="C28" s="127">
        <v>2</v>
      </c>
      <c r="D28" s="160">
        <v>2</v>
      </c>
      <c r="E28" s="168">
        <f t="shared" ref="E28:E29" si="3">(D28/B28)</f>
        <v>1</v>
      </c>
      <c r="F28" s="175"/>
      <c r="G28" s="178">
        <v>2</v>
      </c>
      <c r="H28" s="139">
        <v>2</v>
      </c>
      <c r="I28" s="140">
        <f t="shared" si="0"/>
        <v>1</v>
      </c>
      <c r="J28" s="130" t="s">
        <v>734</v>
      </c>
    </row>
    <row r="29" spans="1:10" ht="40.5" thickBot="1" x14ac:dyDescent="0.3">
      <c r="A29" s="128" t="s">
        <v>16</v>
      </c>
      <c r="B29" s="166">
        <v>2</v>
      </c>
      <c r="C29" s="127">
        <v>2</v>
      </c>
      <c r="D29" s="160">
        <v>2</v>
      </c>
      <c r="E29" s="168">
        <f t="shared" si="3"/>
        <v>1</v>
      </c>
      <c r="F29" s="175"/>
      <c r="G29" s="178">
        <v>2</v>
      </c>
      <c r="H29" s="139">
        <v>2</v>
      </c>
      <c r="I29" s="140">
        <f t="shared" si="0"/>
        <v>1</v>
      </c>
      <c r="J29" s="130" t="s">
        <v>773</v>
      </c>
    </row>
    <row r="30" spans="1:10" s="141" customFormat="1" ht="32.25" thickBot="1" x14ac:dyDescent="0.3">
      <c r="A30" s="144" t="s">
        <v>17</v>
      </c>
      <c r="B30" s="145">
        <f>SUM(B31,B34,B41,B46,B49,B52,B55,B60,B63)</f>
        <v>52</v>
      </c>
      <c r="C30" s="145">
        <f>SUM(C31,C34,C41,C46,C49,C52,C55,C60,C63)</f>
        <v>52</v>
      </c>
      <c r="D30" s="145">
        <f>SUM(D31,D34,D41,D46,D49,D52,D55,D60,D63)</f>
        <v>44</v>
      </c>
      <c r="E30" s="146">
        <f>(D30/B30)</f>
        <v>0.84615384615384615</v>
      </c>
      <c r="F30" s="164" t="str">
        <f>IF(E30&gt;=0.5,"Đạt","Không đạt")</f>
        <v>Đạt</v>
      </c>
      <c r="G30" s="145">
        <f>SUM(G31,G34,G41,G46,G49,G52,G55,G60,G63)</f>
        <v>48</v>
      </c>
      <c r="H30" s="145">
        <f>SUM(H31,H34,H41,H46,H49,H52,H55,H60,H63)</f>
        <v>48</v>
      </c>
      <c r="I30" s="146">
        <f t="shared" si="0"/>
        <v>0.92307692307692313</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18"/>
      <c r="G32" s="178">
        <v>2</v>
      </c>
      <c r="H32" s="139">
        <v>2</v>
      </c>
      <c r="I32" s="140">
        <f t="shared" si="0"/>
        <v>1</v>
      </c>
      <c r="J32" s="130" t="s">
        <v>774</v>
      </c>
    </row>
    <row r="33" spans="1:10" ht="32.25" thickBot="1" x14ac:dyDescent="0.3">
      <c r="A33" s="130" t="s">
        <v>20</v>
      </c>
      <c r="B33" s="166">
        <v>2</v>
      </c>
      <c r="C33" s="127">
        <v>2</v>
      </c>
      <c r="D33" s="160">
        <v>2</v>
      </c>
      <c r="E33" s="168">
        <f t="shared" si="4"/>
        <v>1</v>
      </c>
      <c r="F33" s="127" t="s">
        <v>763</v>
      </c>
      <c r="G33" s="178">
        <v>2</v>
      </c>
      <c r="H33" s="139">
        <v>2</v>
      </c>
      <c r="I33" s="140">
        <f t="shared" si="0"/>
        <v>1</v>
      </c>
      <c r="J33" s="130" t="s">
        <v>701</v>
      </c>
    </row>
    <row r="34" spans="1:10" s="141" customFormat="1" ht="32.25" thickBot="1" x14ac:dyDescent="0.3">
      <c r="A34" s="147" t="s">
        <v>21</v>
      </c>
      <c r="B34" s="148">
        <f>SUM(B35:B40)</f>
        <v>12</v>
      </c>
      <c r="C34" s="148">
        <f>SUM(C35:C40)</f>
        <v>12</v>
      </c>
      <c r="D34" s="148">
        <f>SUM(D35:D40)</f>
        <v>11</v>
      </c>
      <c r="E34" s="149">
        <f>(D34/B34)</f>
        <v>0.91666666666666663</v>
      </c>
      <c r="F34" s="148" t="str">
        <f>IF(E34&gt;=0.5,"Đạt","Không đạt")</f>
        <v>Đạt</v>
      </c>
      <c r="G34" s="148">
        <f>SUM(G35:G40)</f>
        <v>11</v>
      </c>
      <c r="H34" s="148">
        <f>SUM(H35:H40)</f>
        <v>11</v>
      </c>
      <c r="I34" s="150">
        <f t="shared" si="0"/>
        <v>0.91666666666666663</v>
      </c>
      <c r="J34" s="172" t="str">
        <f>IF(I34&gt;=0.5,"Đạt","Không đạt")</f>
        <v>Đạt</v>
      </c>
    </row>
    <row r="35" spans="1:10" ht="51.75" thickBot="1" x14ac:dyDescent="0.3">
      <c r="A35" s="132" t="s">
        <v>22</v>
      </c>
      <c r="B35" s="166">
        <v>2</v>
      </c>
      <c r="C35" s="127">
        <v>2</v>
      </c>
      <c r="D35" s="160">
        <v>2</v>
      </c>
      <c r="E35" s="168">
        <f t="shared" ref="E35:E40" si="5">(D35/B35)</f>
        <v>1</v>
      </c>
      <c r="F35" s="175" t="s">
        <v>764</v>
      </c>
      <c r="G35" s="178">
        <v>2</v>
      </c>
      <c r="H35" s="139">
        <v>2</v>
      </c>
      <c r="I35" s="140">
        <f t="shared" si="0"/>
        <v>1</v>
      </c>
      <c r="J35" s="130" t="s">
        <v>95</v>
      </c>
    </row>
    <row r="36" spans="1:10" ht="36.75" thickBot="1" x14ac:dyDescent="0.3">
      <c r="A36" s="130" t="s">
        <v>23</v>
      </c>
      <c r="B36" s="166">
        <v>2</v>
      </c>
      <c r="C36" s="127">
        <v>2</v>
      </c>
      <c r="D36" s="160">
        <v>2</v>
      </c>
      <c r="E36" s="168">
        <f t="shared" si="5"/>
        <v>1</v>
      </c>
      <c r="F36" s="175" t="s">
        <v>764</v>
      </c>
      <c r="G36" s="178">
        <v>2</v>
      </c>
      <c r="H36" s="139">
        <v>2</v>
      </c>
      <c r="I36" s="140">
        <f t="shared" si="0"/>
        <v>1</v>
      </c>
      <c r="J36" s="130" t="s">
        <v>96</v>
      </c>
    </row>
    <row r="37" spans="1:10" ht="48.75" thickBot="1" x14ac:dyDescent="0.3">
      <c r="A37" s="130" t="s">
        <v>24</v>
      </c>
      <c r="B37" s="166">
        <v>2</v>
      </c>
      <c r="C37" s="127">
        <v>2</v>
      </c>
      <c r="D37" s="160">
        <v>2</v>
      </c>
      <c r="E37" s="168">
        <f t="shared" si="5"/>
        <v>1</v>
      </c>
      <c r="F37" s="175" t="s">
        <v>764</v>
      </c>
      <c r="G37" s="178">
        <v>2</v>
      </c>
      <c r="H37" s="139">
        <v>2</v>
      </c>
      <c r="I37" s="140">
        <f t="shared" si="0"/>
        <v>1</v>
      </c>
      <c r="J37" s="130" t="s">
        <v>155</v>
      </c>
    </row>
    <row r="38" spans="1:10" ht="36.75" thickBot="1" x14ac:dyDescent="0.3">
      <c r="A38" s="130" t="s">
        <v>25</v>
      </c>
      <c r="B38" s="166">
        <v>2</v>
      </c>
      <c r="C38" s="127">
        <v>2</v>
      </c>
      <c r="D38" s="160">
        <v>2</v>
      </c>
      <c r="E38" s="168">
        <f t="shared" si="5"/>
        <v>1</v>
      </c>
      <c r="F38" s="175" t="s">
        <v>764</v>
      </c>
      <c r="G38" s="178">
        <v>2</v>
      </c>
      <c r="H38" s="139">
        <v>2</v>
      </c>
      <c r="I38" s="140">
        <f t="shared" si="0"/>
        <v>1</v>
      </c>
      <c r="J38" s="130" t="s">
        <v>500</v>
      </c>
    </row>
    <row r="39" spans="1:10" ht="36.75" thickBot="1" x14ac:dyDescent="0.3">
      <c r="A39" s="130" t="s">
        <v>26</v>
      </c>
      <c r="B39" s="166">
        <v>2</v>
      </c>
      <c r="C39" s="127">
        <v>2</v>
      </c>
      <c r="D39" s="160">
        <v>2</v>
      </c>
      <c r="E39" s="168">
        <f t="shared" si="5"/>
        <v>1</v>
      </c>
      <c r="F39" s="175" t="s">
        <v>764</v>
      </c>
      <c r="G39" s="178">
        <v>2</v>
      </c>
      <c r="H39" s="139">
        <v>2</v>
      </c>
      <c r="I39" s="140">
        <f t="shared" si="0"/>
        <v>1</v>
      </c>
      <c r="J39" s="130" t="s">
        <v>727</v>
      </c>
    </row>
    <row r="40" spans="1:10" ht="60.75" thickBot="1" x14ac:dyDescent="0.3">
      <c r="A40" s="130" t="s">
        <v>27</v>
      </c>
      <c r="B40" s="166">
        <v>2</v>
      </c>
      <c r="C40" s="127">
        <v>2</v>
      </c>
      <c r="D40" s="160">
        <v>1</v>
      </c>
      <c r="E40" s="168">
        <f t="shared" si="5"/>
        <v>0.5</v>
      </c>
      <c r="F40" s="175" t="s">
        <v>764</v>
      </c>
      <c r="G40" s="178">
        <v>1</v>
      </c>
      <c r="H40" s="139">
        <v>1</v>
      </c>
      <c r="I40" s="140">
        <f t="shared" si="0"/>
        <v>0.5</v>
      </c>
      <c r="J40" s="130" t="s">
        <v>728</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75" t="s">
        <v>764</v>
      </c>
      <c r="G42" s="178">
        <v>2</v>
      </c>
      <c r="H42" s="139">
        <v>2</v>
      </c>
      <c r="I42" s="140">
        <f t="shared" si="0"/>
        <v>1</v>
      </c>
      <c r="J42" s="130" t="s">
        <v>547</v>
      </c>
    </row>
    <row r="43" spans="1:10" ht="36.75" thickBot="1" x14ac:dyDescent="0.3">
      <c r="A43" s="130" t="s">
        <v>30</v>
      </c>
      <c r="B43" s="166">
        <v>2</v>
      </c>
      <c r="C43" s="127">
        <v>2</v>
      </c>
      <c r="D43" s="160">
        <v>2</v>
      </c>
      <c r="E43" s="168">
        <f t="shared" si="6"/>
        <v>1</v>
      </c>
      <c r="F43" s="175" t="s">
        <v>764</v>
      </c>
      <c r="G43" s="178">
        <v>2</v>
      </c>
      <c r="H43" s="139">
        <v>2</v>
      </c>
      <c r="I43" s="140">
        <f t="shared" si="0"/>
        <v>1</v>
      </c>
      <c r="J43" s="130" t="s">
        <v>577</v>
      </c>
    </row>
    <row r="44" spans="1:10" ht="48.75" thickBot="1" x14ac:dyDescent="0.3">
      <c r="A44" s="130" t="s">
        <v>31</v>
      </c>
      <c r="B44" s="166">
        <v>2</v>
      </c>
      <c r="C44" s="127">
        <v>2</v>
      </c>
      <c r="D44" s="160">
        <v>2</v>
      </c>
      <c r="E44" s="168">
        <f t="shared" si="6"/>
        <v>1</v>
      </c>
      <c r="F44" s="175" t="s">
        <v>764</v>
      </c>
      <c r="G44" s="178">
        <v>2</v>
      </c>
      <c r="H44" s="139">
        <v>2</v>
      </c>
      <c r="I44" s="140">
        <f t="shared" si="0"/>
        <v>1</v>
      </c>
      <c r="J44" s="130" t="s">
        <v>103</v>
      </c>
    </row>
    <row r="45" spans="1:10" ht="48.75" thickBot="1" x14ac:dyDescent="0.3">
      <c r="A45" s="130" t="s">
        <v>32</v>
      </c>
      <c r="B45" s="166">
        <v>2</v>
      </c>
      <c r="C45" s="127">
        <v>2</v>
      </c>
      <c r="D45" s="160">
        <v>2</v>
      </c>
      <c r="E45" s="168">
        <f t="shared" si="6"/>
        <v>1</v>
      </c>
      <c r="F45" s="175"/>
      <c r="G45" s="178">
        <v>2</v>
      </c>
      <c r="H45" s="139">
        <v>2</v>
      </c>
      <c r="I45" s="140">
        <f t="shared" si="0"/>
        <v>1</v>
      </c>
      <c r="J45" s="130" t="s">
        <v>103</v>
      </c>
    </row>
    <row r="46" spans="1:10" s="141" customFormat="1" ht="48" thickBot="1" x14ac:dyDescent="0.3">
      <c r="A46" s="147" t="s">
        <v>66</v>
      </c>
      <c r="B46" s="148">
        <f>SUM(B47:B48)</f>
        <v>4</v>
      </c>
      <c r="C46" s="148">
        <f>SUM(C47:C48)</f>
        <v>4</v>
      </c>
      <c r="D46" s="148">
        <f>SUM(D47:D48)</f>
        <v>2</v>
      </c>
      <c r="E46" s="149">
        <f>(D46/B46)</f>
        <v>0.5</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1</v>
      </c>
      <c r="E47" s="168">
        <f t="shared" ref="E47:E48" si="7">(D47/B47)</f>
        <v>0.5</v>
      </c>
      <c r="F47" s="175"/>
      <c r="G47" s="178">
        <v>2</v>
      </c>
      <c r="H47" s="139">
        <v>2</v>
      </c>
      <c r="I47" s="140">
        <f t="shared" si="0"/>
        <v>1</v>
      </c>
      <c r="J47" s="244" t="s">
        <v>549</v>
      </c>
    </row>
    <row r="48" spans="1:10" ht="60.75" thickBot="1" x14ac:dyDescent="0.3">
      <c r="A48" s="130" t="s">
        <v>34</v>
      </c>
      <c r="B48" s="166">
        <v>2</v>
      </c>
      <c r="C48" s="127">
        <v>2</v>
      </c>
      <c r="D48" s="160">
        <v>1</v>
      </c>
      <c r="E48" s="168">
        <f t="shared" si="7"/>
        <v>0.5</v>
      </c>
      <c r="F48" s="175"/>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75"/>
      <c r="G50" s="178">
        <v>2</v>
      </c>
      <c r="H50" s="139">
        <v>2</v>
      </c>
      <c r="I50" s="140">
        <f t="shared" si="0"/>
        <v>1</v>
      </c>
      <c r="J50" s="130" t="s">
        <v>162</v>
      </c>
    </row>
    <row r="51" spans="1:10" ht="28.5" thickBot="1" x14ac:dyDescent="0.3">
      <c r="A51" s="128" t="s">
        <v>36</v>
      </c>
      <c r="B51" s="166">
        <v>2</v>
      </c>
      <c r="C51" s="127">
        <v>2</v>
      </c>
      <c r="D51" s="160">
        <v>2</v>
      </c>
      <c r="E51" s="168">
        <f t="shared" si="8"/>
        <v>1</v>
      </c>
      <c r="F51" s="175"/>
      <c r="G51" s="178">
        <v>1</v>
      </c>
      <c r="H51" s="139">
        <v>1</v>
      </c>
      <c r="I51" s="140">
        <f t="shared" si="0"/>
        <v>0.5</v>
      </c>
      <c r="J51" s="130" t="s">
        <v>647</v>
      </c>
    </row>
    <row r="52" spans="1:10" s="141" customFormat="1" ht="48" thickBot="1" x14ac:dyDescent="0.3">
      <c r="A52" s="147" t="s">
        <v>67</v>
      </c>
      <c r="B52" s="148">
        <f>SUM(B53:B54)</f>
        <v>4</v>
      </c>
      <c r="C52" s="148">
        <f>SUM(C53:C54)</f>
        <v>4</v>
      </c>
      <c r="D52" s="148">
        <f>SUM(D53:D54)</f>
        <v>3</v>
      </c>
      <c r="E52" s="149">
        <f>(D52/B52)</f>
        <v>0.75</v>
      </c>
      <c r="F52" s="148" t="str">
        <f>IF(E52&gt;=0.5,"Đạt","Không đạt")</f>
        <v>Đạt</v>
      </c>
      <c r="G52" s="148">
        <f>SUM(G53:G54)</f>
        <v>4</v>
      </c>
      <c r="H52" s="148">
        <f>SUM(H53:H54)</f>
        <v>4</v>
      </c>
      <c r="I52" s="150">
        <f t="shared" si="0"/>
        <v>1</v>
      </c>
      <c r="J52" s="172" t="str">
        <f>IF(I52&gt;=0.5,"Đạt","Không đạt")</f>
        <v>Đạt</v>
      </c>
    </row>
    <row r="53" spans="1:10" ht="48.75" thickBot="1" x14ac:dyDescent="0.3">
      <c r="A53" s="130" t="s">
        <v>37</v>
      </c>
      <c r="B53" s="166">
        <v>2</v>
      </c>
      <c r="C53" s="127">
        <v>2</v>
      </c>
      <c r="D53" s="160">
        <v>1</v>
      </c>
      <c r="E53" s="168">
        <f t="shared" ref="E53:E54" si="9">(D53/B53)</f>
        <v>0.5</v>
      </c>
      <c r="G53" s="178">
        <v>2</v>
      </c>
      <c r="H53" s="139">
        <v>2</v>
      </c>
      <c r="I53" s="140">
        <f t="shared" si="0"/>
        <v>1</v>
      </c>
      <c r="J53" s="189" t="s">
        <v>775</v>
      </c>
    </row>
    <row r="54" spans="1:10" ht="60.75" thickBot="1" x14ac:dyDescent="0.3">
      <c r="A54" s="130" t="s">
        <v>38</v>
      </c>
      <c r="B54" s="166">
        <v>2</v>
      </c>
      <c r="C54" s="127">
        <v>2</v>
      </c>
      <c r="D54" s="160">
        <v>2</v>
      </c>
      <c r="E54" s="168">
        <f t="shared" si="9"/>
        <v>1</v>
      </c>
      <c r="F54" s="175" t="s">
        <v>765</v>
      </c>
      <c r="G54" s="178">
        <v>2</v>
      </c>
      <c r="H54" s="139">
        <v>2</v>
      </c>
      <c r="I54" s="140">
        <f t="shared" si="0"/>
        <v>1</v>
      </c>
      <c r="J54" s="189" t="s">
        <v>776</v>
      </c>
    </row>
    <row r="55" spans="1:10" s="141" customFormat="1" ht="48" thickBot="1" x14ac:dyDescent="0.3">
      <c r="A55" s="151" t="s">
        <v>68</v>
      </c>
      <c r="B55" s="148">
        <f>SUM(B56:B59)</f>
        <v>8</v>
      </c>
      <c r="C55" s="148">
        <f>SUM(C56:C59)</f>
        <v>8</v>
      </c>
      <c r="D55" s="148">
        <f>SUM(D56:D59)</f>
        <v>6</v>
      </c>
      <c r="E55" s="149">
        <f>(D55/B55)</f>
        <v>0.75</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1</v>
      </c>
      <c r="E56" s="168">
        <f t="shared" ref="E56:E59" si="10">(D56/B56)</f>
        <v>0.5</v>
      </c>
      <c r="F56" s="175"/>
      <c r="G56" s="178">
        <v>2</v>
      </c>
      <c r="H56" s="139">
        <v>2</v>
      </c>
      <c r="I56" s="140">
        <f t="shared" si="0"/>
        <v>1</v>
      </c>
      <c r="J56" s="130" t="s">
        <v>581</v>
      </c>
    </row>
    <row r="57" spans="1:10" ht="60.75" thickBot="1" x14ac:dyDescent="0.3">
      <c r="A57" s="130" t="s">
        <v>40</v>
      </c>
      <c r="B57" s="166">
        <v>2</v>
      </c>
      <c r="C57" s="127">
        <v>2</v>
      </c>
      <c r="D57" s="160">
        <v>2</v>
      </c>
      <c r="E57" s="168">
        <f t="shared" si="10"/>
        <v>1</v>
      </c>
      <c r="F57" s="175" t="s">
        <v>766</v>
      </c>
      <c r="G57" s="178">
        <v>2</v>
      </c>
      <c r="H57" s="139">
        <v>2</v>
      </c>
      <c r="I57" s="140">
        <f t="shared" si="0"/>
        <v>1</v>
      </c>
      <c r="J57" s="130" t="s">
        <v>581</v>
      </c>
    </row>
    <row r="58" spans="1:10" ht="36.75" thickBot="1" x14ac:dyDescent="0.3">
      <c r="A58" s="130" t="s">
        <v>41</v>
      </c>
      <c r="B58" s="166">
        <v>2</v>
      </c>
      <c r="C58" s="127">
        <v>2</v>
      </c>
      <c r="D58" s="160">
        <v>1</v>
      </c>
      <c r="E58" s="168">
        <f t="shared" si="10"/>
        <v>0.5</v>
      </c>
      <c r="F58" s="175" t="s">
        <v>766</v>
      </c>
      <c r="G58" s="178">
        <v>1</v>
      </c>
      <c r="H58" s="139">
        <v>1</v>
      </c>
      <c r="I58" s="140">
        <f t="shared" si="0"/>
        <v>0.5</v>
      </c>
      <c r="J58" s="130" t="s">
        <v>581</v>
      </c>
    </row>
    <row r="59" spans="1:10" ht="48.75" thickBot="1" x14ac:dyDescent="0.3">
      <c r="A59" s="130" t="s">
        <v>42</v>
      </c>
      <c r="B59" s="166">
        <v>2</v>
      </c>
      <c r="C59" s="127">
        <v>2</v>
      </c>
      <c r="D59" s="160">
        <v>2</v>
      </c>
      <c r="E59" s="168">
        <f t="shared" si="10"/>
        <v>1</v>
      </c>
      <c r="F59" s="175" t="s">
        <v>766</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148">
        <f>SUM(G61:G62)</f>
        <v>4</v>
      </c>
      <c r="H60" s="148">
        <f>SUM(H61:H62)</f>
        <v>4</v>
      </c>
      <c r="I60" s="150">
        <f t="shared" si="0"/>
        <v>1</v>
      </c>
      <c r="J60" s="148" t="str">
        <f>IF(I60&gt;=0.5,"Đạt","Không đạt")</f>
        <v>Đạt</v>
      </c>
    </row>
    <row r="61" spans="1:10" ht="48.75" thickBot="1" x14ac:dyDescent="0.3">
      <c r="A61" s="130" t="s">
        <v>43</v>
      </c>
      <c r="B61" s="166">
        <v>2</v>
      </c>
      <c r="C61" s="138">
        <v>2</v>
      </c>
      <c r="D61" s="160">
        <v>2</v>
      </c>
      <c r="E61" s="168">
        <f t="shared" ref="E61:E62" si="11">(D61/B61)</f>
        <v>1</v>
      </c>
      <c r="F61" s="175" t="s">
        <v>766</v>
      </c>
      <c r="G61" s="178">
        <v>2</v>
      </c>
      <c r="H61" s="139">
        <v>2</v>
      </c>
      <c r="I61" s="140">
        <f t="shared" si="0"/>
        <v>1</v>
      </c>
      <c r="J61" s="130" t="s">
        <v>113</v>
      </c>
    </row>
    <row r="62" spans="1:10" ht="36.75" thickBot="1" x14ac:dyDescent="0.3">
      <c r="A62" s="130" t="s">
        <v>44</v>
      </c>
      <c r="B62" s="166">
        <v>2</v>
      </c>
      <c r="C62" s="138">
        <v>2</v>
      </c>
      <c r="D62" s="160">
        <v>1</v>
      </c>
      <c r="E62" s="168">
        <f t="shared" si="11"/>
        <v>0.5</v>
      </c>
      <c r="F62" s="175"/>
      <c r="G62" s="178">
        <v>2</v>
      </c>
      <c r="H62" s="139">
        <v>2</v>
      </c>
      <c r="I62" s="140">
        <f t="shared" si="0"/>
        <v>1</v>
      </c>
      <c r="J62" s="130" t="s">
        <v>777</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3</v>
      </c>
      <c r="H63" s="148">
        <f>SUM(H64:H65)</f>
        <v>3</v>
      </c>
      <c r="I63" s="150">
        <f t="shared" si="0"/>
        <v>0.75</v>
      </c>
      <c r="J63" s="148" t="str">
        <f>IF(I63&gt;=0.5,"Đạt","Không đạt")</f>
        <v>Đạt</v>
      </c>
    </row>
    <row r="64" spans="1:10" ht="84.75" thickBot="1" x14ac:dyDescent="0.3">
      <c r="A64" s="133" t="s">
        <v>45</v>
      </c>
      <c r="B64" s="166">
        <v>2</v>
      </c>
      <c r="C64" s="138">
        <v>2</v>
      </c>
      <c r="D64" s="160">
        <v>1</v>
      </c>
      <c r="E64" s="168">
        <f t="shared" ref="E64:E65" si="12">(D64/B64)</f>
        <v>0.5</v>
      </c>
      <c r="F64" s="175" t="s">
        <v>766</v>
      </c>
      <c r="G64" s="178">
        <v>1</v>
      </c>
      <c r="H64" s="139">
        <v>1</v>
      </c>
      <c r="I64" s="140">
        <f t="shared" si="0"/>
        <v>0.5</v>
      </c>
      <c r="J64" s="130" t="s">
        <v>113</v>
      </c>
    </row>
    <row r="65" spans="1:10" ht="108.75" thickBot="1" x14ac:dyDescent="0.3">
      <c r="A65" s="133" t="s">
        <v>46</v>
      </c>
      <c r="B65" s="166">
        <v>2</v>
      </c>
      <c r="C65" s="138">
        <v>2</v>
      </c>
      <c r="D65" s="160">
        <v>2</v>
      </c>
      <c r="E65" s="168">
        <f t="shared" si="12"/>
        <v>1</v>
      </c>
      <c r="F65" s="175" t="s">
        <v>767</v>
      </c>
      <c r="G65" s="178">
        <v>2</v>
      </c>
      <c r="H65" s="139">
        <v>2</v>
      </c>
      <c r="I65" s="140">
        <f t="shared" si="0"/>
        <v>1</v>
      </c>
      <c r="J65" s="130" t="s">
        <v>778</v>
      </c>
    </row>
    <row r="66" spans="1:10" s="141" customFormat="1" ht="63.75" thickBot="1" x14ac:dyDescent="0.3">
      <c r="A66" s="153" t="s">
        <v>47</v>
      </c>
      <c r="B66" s="145">
        <f>SUM(B67,B72,B75)</f>
        <v>16</v>
      </c>
      <c r="C66" s="145">
        <f>SUM(C67,C72,C75)</f>
        <v>16</v>
      </c>
      <c r="D66" s="145">
        <f>SUM(D67,D72,D75)</f>
        <v>12</v>
      </c>
      <c r="E66" s="146">
        <f>(D66/B66)</f>
        <v>0.75</v>
      </c>
      <c r="F66" s="164" t="str">
        <f>IF(E66&gt;=0.5,"Đạt","Không đạt")</f>
        <v>Đạt</v>
      </c>
      <c r="G66" s="145">
        <f>SUM(G67,G72,G75)</f>
        <v>13</v>
      </c>
      <c r="H66" s="145">
        <f>SUM(H67,H72,H75)</f>
        <v>13</v>
      </c>
      <c r="I66" s="146">
        <f t="shared" si="0"/>
        <v>0.8125</v>
      </c>
      <c r="J66" s="164" t="str">
        <f>IF(I66&gt;=0.5,"Đạt","Không đạt")</f>
        <v>Đạt</v>
      </c>
    </row>
    <row r="67" spans="1:10" s="141" customFormat="1" ht="32.25" thickBot="1" x14ac:dyDescent="0.3">
      <c r="A67" s="152" t="s">
        <v>48</v>
      </c>
      <c r="B67" s="148">
        <f>SUM(B68:B71)</f>
        <v>8</v>
      </c>
      <c r="C67" s="148">
        <f>SUM(C68:C71)</f>
        <v>8</v>
      </c>
      <c r="D67" s="148">
        <f>SUM(D68:D71)</f>
        <v>7</v>
      </c>
      <c r="E67" s="149">
        <f>(D67/B67)</f>
        <v>0.875</v>
      </c>
      <c r="F67" s="148" t="str">
        <f>IF(E67&gt;=0.5,"Đạt","Không đạt")</f>
        <v>Đạt</v>
      </c>
      <c r="G67" s="148">
        <f>SUM(G68:G71)</f>
        <v>8</v>
      </c>
      <c r="H67" s="148">
        <f>SUM(H68:H71)</f>
        <v>8</v>
      </c>
      <c r="I67" s="150">
        <f t="shared" si="0"/>
        <v>1</v>
      </c>
      <c r="J67" s="148" t="str">
        <f>IF(I67&gt;=0.5,"Đạt","Không đạt")</f>
        <v>Đạt</v>
      </c>
    </row>
    <row r="68" spans="1:10" ht="72.75" thickBot="1" x14ac:dyDescent="0.3">
      <c r="A68" s="133" t="s">
        <v>49</v>
      </c>
      <c r="B68" s="166">
        <v>2</v>
      </c>
      <c r="C68" s="138">
        <v>2</v>
      </c>
      <c r="D68" s="160">
        <v>1</v>
      </c>
      <c r="E68" s="168">
        <f t="shared" ref="E68:E71" si="13">(D68/B68)</f>
        <v>0.5</v>
      </c>
      <c r="F68" s="175"/>
      <c r="G68" s="178">
        <v>2</v>
      </c>
      <c r="H68" s="139">
        <v>2</v>
      </c>
      <c r="I68" s="140">
        <f t="shared" si="0"/>
        <v>1</v>
      </c>
      <c r="J68" s="130" t="s">
        <v>585</v>
      </c>
    </row>
    <row r="69" spans="1:10" ht="24.75" thickBot="1" x14ac:dyDescent="0.3">
      <c r="A69" s="133" t="s">
        <v>50</v>
      </c>
      <c r="B69" s="166">
        <v>2</v>
      </c>
      <c r="C69" s="138">
        <v>2</v>
      </c>
      <c r="D69" s="160">
        <v>2</v>
      </c>
      <c r="E69" s="168">
        <f t="shared" si="13"/>
        <v>1</v>
      </c>
      <c r="F69" s="175" t="s">
        <v>768</v>
      </c>
      <c r="G69" s="178">
        <v>2</v>
      </c>
      <c r="H69" s="139">
        <v>2</v>
      </c>
      <c r="I69" s="140">
        <f t="shared" si="0"/>
        <v>1</v>
      </c>
      <c r="J69" s="130" t="s">
        <v>779</v>
      </c>
    </row>
    <row r="70" spans="1:10" ht="48.75" thickBot="1" x14ac:dyDescent="0.3">
      <c r="A70" s="133" t="s">
        <v>51</v>
      </c>
      <c r="B70" s="166">
        <v>2</v>
      </c>
      <c r="C70" s="138">
        <v>2</v>
      </c>
      <c r="D70" s="160">
        <v>2</v>
      </c>
      <c r="E70" s="168">
        <f t="shared" si="13"/>
        <v>1</v>
      </c>
      <c r="F70" s="175"/>
      <c r="G70" s="178">
        <v>2</v>
      </c>
      <c r="H70" s="139">
        <v>2</v>
      </c>
      <c r="I70" s="140">
        <f t="shared" si="0"/>
        <v>1</v>
      </c>
      <c r="J70" s="130" t="s">
        <v>780</v>
      </c>
    </row>
    <row r="71" spans="1:10" ht="72.75" thickBot="1" x14ac:dyDescent="0.3">
      <c r="A71" s="133" t="s">
        <v>52</v>
      </c>
      <c r="B71" s="166">
        <v>2</v>
      </c>
      <c r="C71" s="138">
        <v>2</v>
      </c>
      <c r="D71" s="160">
        <v>2</v>
      </c>
      <c r="E71" s="168">
        <f t="shared" si="13"/>
        <v>1</v>
      </c>
      <c r="F71" s="175" t="s">
        <v>769</v>
      </c>
      <c r="G71" s="178">
        <v>2</v>
      </c>
      <c r="H71" s="139">
        <v>2</v>
      </c>
      <c r="I71" s="140">
        <f t="shared" si="0"/>
        <v>1</v>
      </c>
      <c r="J71" s="130" t="s">
        <v>781</v>
      </c>
    </row>
    <row r="72" spans="1:10" s="141" customFormat="1" ht="48" thickBot="1" x14ac:dyDescent="0.3">
      <c r="A72" s="152" t="s">
        <v>63</v>
      </c>
      <c r="B72" s="148">
        <f>SUM(B73:B74)</f>
        <v>4</v>
      </c>
      <c r="C72" s="148">
        <f>SUM(C73:C74)</f>
        <v>4</v>
      </c>
      <c r="D72" s="148">
        <f>SUM(D73:D74)</f>
        <v>4</v>
      </c>
      <c r="E72" s="149">
        <f>(D72/B72)</f>
        <v>1</v>
      </c>
      <c r="F72" s="148" t="str">
        <f>IF(E72&gt;=0.5,"Đạt","Không đạt")</f>
        <v>Đạt</v>
      </c>
      <c r="G72" s="148">
        <f>SUM(G73:G74)</f>
        <v>4</v>
      </c>
      <c r="H72" s="148">
        <f>SUM(H73:H74)</f>
        <v>4</v>
      </c>
      <c r="I72" s="150">
        <f t="shared" si="0"/>
        <v>1</v>
      </c>
      <c r="J72" s="148" t="str">
        <f>IF(I72&gt;=0.5,"Đạt","Không đạt")</f>
        <v>Đạt</v>
      </c>
    </row>
    <row r="73" spans="1:10" ht="36.75" thickBot="1" x14ac:dyDescent="0.3">
      <c r="A73" s="133" t="s">
        <v>53</v>
      </c>
      <c r="B73" s="166">
        <v>2</v>
      </c>
      <c r="C73" s="138">
        <v>2</v>
      </c>
      <c r="D73" s="160">
        <v>2</v>
      </c>
      <c r="E73" s="168">
        <f t="shared" ref="E73:E74" si="14">(D73/B73)</f>
        <v>1</v>
      </c>
      <c r="F73" s="175" t="s">
        <v>770</v>
      </c>
      <c r="G73" s="178">
        <v>2</v>
      </c>
      <c r="H73" s="139">
        <v>2</v>
      </c>
      <c r="I73" s="140">
        <f t="shared" si="0"/>
        <v>1</v>
      </c>
      <c r="J73" s="130" t="s">
        <v>782</v>
      </c>
    </row>
    <row r="74" spans="1:10" ht="36.75" thickBot="1" x14ac:dyDescent="0.3">
      <c r="A74" s="133" t="s">
        <v>54</v>
      </c>
      <c r="B74" s="166">
        <v>2</v>
      </c>
      <c r="C74" s="138">
        <v>2</v>
      </c>
      <c r="D74" s="160">
        <v>2</v>
      </c>
      <c r="E74" s="168">
        <f t="shared" si="14"/>
        <v>1</v>
      </c>
      <c r="F74" s="175" t="s">
        <v>771</v>
      </c>
      <c r="G74" s="178">
        <v>2</v>
      </c>
      <c r="H74" s="139">
        <v>2</v>
      </c>
      <c r="I74" s="140">
        <f t="shared" si="0"/>
        <v>1</v>
      </c>
      <c r="J74" s="130" t="s">
        <v>783</v>
      </c>
    </row>
    <row r="75" spans="1:10" s="141" customFormat="1" ht="32.25" thickBot="1" x14ac:dyDescent="0.3">
      <c r="A75" s="152" t="s">
        <v>62</v>
      </c>
      <c r="B75" s="148">
        <f>SUM(B76:B77)</f>
        <v>4</v>
      </c>
      <c r="C75" s="148">
        <f>SUM(C76:C77)</f>
        <v>4</v>
      </c>
      <c r="D75" s="148">
        <f>SUM(D76:D77)</f>
        <v>1</v>
      </c>
      <c r="E75" s="149">
        <f>(D75/B75)</f>
        <v>0.25</v>
      </c>
      <c r="F75" s="148" t="str">
        <f>IF(E75&gt;=0.5,"Đạt","Không đạt")</f>
        <v>Không 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1</v>
      </c>
      <c r="E76" s="168">
        <f t="shared" ref="E76:E77" si="15">(D76/B76)</f>
        <v>0.5</v>
      </c>
      <c r="F76" s="175"/>
      <c r="G76" s="178">
        <v>1</v>
      </c>
      <c r="H76" s="139">
        <v>1</v>
      </c>
      <c r="I76" s="140">
        <f t="shared" si="0"/>
        <v>0.5</v>
      </c>
      <c r="J76" s="130" t="s">
        <v>784</v>
      </c>
    </row>
    <row r="77" spans="1:10" ht="36.75" thickBot="1" x14ac:dyDescent="0.3">
      <c r="A77" s="133" t="s">
        <v>56</v>
      </c>
      <c r="B77" s="166">
        <v>2</v>
      </c>
      <c r="C77" s="138">
        <v>2</v>
      </c>
      <c r="D77" s="160">
        <v>0</v>
      </c>
      <c r="E77" s="168">
        <f t="shared" si="15"/>
        <v>0</v>
      </c>
      <c r="F77" s="175"/>
      <c r="G77" s="178">
        <v>0</v>
      </c>
      <c r="H77" s="139">
        <v>0</v>
      </c>
      <c r="I77" s="140">
        <f t="shared" si="0"/>
        <v>0</v>
      </c>
      <c r="J77" s="258" t="s">
        <v>591</v>
      </c>
    </row>
    <row r="78" spans="1:10" ht="16.5" thickBot="1" x14ac:dyDescent="0.3">
      <c r="A78" s="134" t="s">
        <v>57</v>
      </c>
      <c r="B78" s="165">
        <f>SUM(B16,B30,B66)</f>
        <v>88</v>
      </c>
      <c r="C78" s="129">
        <f>SUM(C16,C30,C66)</f>
        <v>88</v>
      </c>
      <c r="D78" s="136">
        <f>SUM(D16,D30,D66)</f>
        <v>75</v>
      </c>
      <c r="E78" s="176">
        <f>(D78/B78)</f>
        <v>0.85227272727272729</v>
      </c>
      <c r="F78" s="127"/>
      <c r="G78" s="177">
        <f>SUM(G16,G30,G66)</f>
        <v>80</v>
      </c>
      <c r="H78" s="136">
        <f>SUM(H16,H30,H66)</f>
        <v>80</v>
      </c>
      <c r="I78" s="176">
        <f t="shared" si="0"/>
        <v>0.90909090909090906</v>
      </c>
      <c r="J78" s="127"/>
    </row>
    <row r="79" spans="1:10" ht="16.5" thickBot="1" x14ac:dyDescent="0.3">
      <c r="A79" s="134" t="s">
        <v>58</v>
      </c>
      <c r="B79" s="165">
        <v>100</v>
      </c>
      <c r="C79" s="129">
        <f>(C78*B79)/B78</f>
        <v>100</v>
      </c>
      <c r="D79" s="137">
        <f>(D78*B79)/B78</f>
        <v>85.227272727272734</v>
      </c>
      <c r="E79" s="176">
        <f>(D79/B79)</f>
        <v>0.85227272727272729</v>
      </c>
      <c r="F79" s="127"/>
      <c r="G79" s="179">
        <f>(G78/B78)*100</f>
        <v>90.909090909090907</v>
      </c>
      <c r="H79" s="137">
        <f>(H78*B79)/B78</f>
        <v>90.909090909090907</v>
      </c>
      <c r="I79" s="176">
        <f t="shared" si="0"/>
        <v>0.90909090909090906</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81</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2F48D609-A3FD-41E0-8A41-29B1FC9AF61F}"/>
    <hyperlink ref="A28" r:id="rId2" display="https://thuvienphapluat.vn/phap-luat/tim-van-ban.aspx?keyword=03/2014/TT-BTTTT&amp;area=2&amp;type=0&amp;match=False&amp;vc=True&amp;lan=1" xr:uid="{4C2E83EE-588A-4176-9682-5FED3E5FBA54}"/>
  </hyperlinks>
  <pageMargins left="0.7" right="0.7" top="0.75" bottom="0.75" header="0.3" footer="0.3"/>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A584D-35FE-48E4-8EA3-691A48D3BCBD}">
  <sheetPr codeName="Sheet29"/>
  <dimension ref="A6:M89"/>
  <sheetViews>
    <sheetView topLeftCell="A18" workbookViewId="0">
      <selection activeCell="L23" sqref="L23"/>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409</v>
      </c>
      <c r="B8" s="388"/>
      <c r="C8" s="388"/>
      <c r="D8" s="388"/>
      <c r="E8" s="388"/>
      <c r="F8" s="388"/>
      <c r="G8" s="388"/>
      <c r="H8" s="388"/>
      <c r="I8" s="388"/>
      <c r="J8" s="388"/>
    </row>
    <row r="9" spans="1:13" ht="16.5" x14ac:dyDescent="0.25">
      <c r="A9" s="388" t="s">
        <v>85</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90" t="s">
        <v>82</v>
      </c>
      <c r="B11" s="190"/>
      <c r="C11" s="190"/>
      <c r="D11" s="190"/>
      <c r="E11" s="190"/>
      <c r="F11" s="190"/>
      <c r="G11" s="190"/>
      <c r="H11" s="190"/>
      <c r="I11" s="190"/>
      <c r="J11" s="190"/>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16</v>
      </c>
      <c r="E16" s="146">
        <f>(D16/B16)</f>
        <v>0.8</v>
      </c>
      <c r="F16" s="164" t="str">
        <f>IF(E16&gt;=0.5,"Đạt","Không đạt")</f>
        <v>Đạt</v>
      </c>
      <c r="G16" s="145">
        <f>SUM(G17,G24,G27)</f>
        <v>18</v>
      </c>
      <c r="H16" s="145">
        <f>SUM(H17,H24,H27)</f>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11</v>
      </c>
      <c r="H17" s="148">
        <f>SUM(H18:H23)</f>
        <v>11</v>
      </c>
      <c r="I17" s="150">
        <f t="shared" si="0"/>
        <v>0.91666666666666663</v>
      </c>
      <c r="J17" s="148" t="str">
        <f>IF(I17&gt;=0.5,"Đạt","Không đạt")</f>
        <v>Đạt</v>
      </c>
    </row>
    <row r="18" spans="1:10" ht="172.5" thickBot="1" x14ac:dyDescent="0.3">
      <c r="A18" s="128" t="s">
        <v>6</v>
      </c>
      <c r="B18" s="166">
        <v>2</v>
      </c>
      <c r="C18" s="127">
        <v>2</v>
      </c>
      <c r="D18" s="160">
        <v>1</v>
      </c>
      <c r="E18" s="168">
        <f>(D18/B18)</f>
        <v>0.5</v>
      </c>
      <c r="F18" s="189" t="s">
        <v>410</v>
      </c>
      <c r="G18" s="178">
        <v>2</v>
      </c>
      <c r="H18" s="139">
        <v>2</v>
      </c>
      <c r="I18" s="140">
        <f t="shared" si="0"/>
        <v>1</v>
      </c>
      <c r="J18" s="243" t="s">
        <v>740</v>
      </c>
    </row>
    <row r="19" spans="1:10" ht="36.75" thickBot="1" x14ac:dyDescent="0.3">
      <c r="A19" s="130" t="s">
        <v>7</v>
      </c>
      <c r="B19" s="166">
        <v>2</v>
      </c>
      <c r="C19" s="127">
        <v>2</v>
      </c>
      <c r="D19" s="160">
        <v>2</v>
      </c>
      <c r="E19" s="168">
        <f t="shared" ref="E19:E23" si="1">(D19/B19)</f>
        <v>1</v>
      </c>
      <c r="F19" s="189" t="s">
        <v>411</v>
      </c>
      <c r="G19" s="178">
        <v>2</v>
      </c>
      <c r="H19" s="139">
        <v>2</v>
      </c>
      <c r="I19" s="140">
        <f t="shared" si="0"/>
        <v>1</v>
      </c>
      <c r="J19" s="130" t="s">
        <v>566</v>
      </c>
    </row>
    <row r="20" spans="1:10" ht="36.75" thickBot="1" x14ac:dyDescent="0.3">
      <c r="A20" s="130" t="s">
        <v>8</v>
      </c>
      <c r="B20" s="166">
        <v>2</v>
      </c>
      <c r="C20" s="127">
        <v>2</v>
      </c>
      <c r="D20" s="160">
        <v>2</v>
      </c>
      <c r="E20" s="168">
        <f t="shared" si="1"/>
        <v>1</v>
      </c>
      <c r="F20" s="189" t="s">
        <v>411</v>
      </c>
      <c r="G20" s="178">
        <v>2</v>
      </c>
      <c r="H20" s="139">
        <v>2</v>
      </c>
      <c r="I20" s="140">
        <f t="shared" si="0"/>
        <v>1</v>
      </c>
      <c r="J20" s="130" t="s">
        <v>566</v>
      </c>
    </row>
    <row r="21" spans="1:10" ht="60.75" thickBot="1" x14ac:dyDescent="0.3">
      <c r="A21" s="130" t="s">
        <v>9</v>
      </c>
      <c r="B21" s="166">
        <v>2</v>
      </c>
      <c r="C21" s="127">
        <v>2</v>
      </c>
      <c r="D21" s="160">
        <v>2</v>
      </c>
      <c r="E21" s="168">
        <f t="shared" si="1"/>
        <v>1</v>
      </c>
      <c r="F21" s="189" t="s">
        <v>411</v>
      </c>
      <c r="G21" s="178">
        <v>2</v>
      </c>
      <c r="H21" s="139">
        <v>2</v>
      </c>
      <c r="I21" s="140">
        <f t="shared" si="0"/>
        <v>1</v>
      </c>
      <c r="J21" s="130" t="s">
        <v>567</v>
      </c>
    </row>
    <row r="22" spans="1:10" ht="36.75" thickBot="1" x14ac:dyDescent="0.3">
      <c r="A22" s="130" t="s">
        <v>10</v>
      </c>
      <c r="B22" s="166">
        <v>2</v>
      </c>
      <c r="C22" s="127">
        <v>2</v>
      </c>
      <c r="D22" s="160">
        <v>2</v>
      </c>
      <c r="E22" s="168">
        <f t="shared" si="1"/>
        <v>1</v>
      </c>
      <c r="F22" s="189" t="s">
        <v>411</v>
      </c>
      <c r="G22" s="178">
        <v>2</v>
      </c>
      <c r="H22" s="139">
        <v>2</v>
      </c>
      <c r="I22" s="140">
        <f t="shared" si="0"/>
        <v>1</v>
      </c>
      <c r="J22" s="130" t="s">
        <v>568</v>
      </c>
    </row>
    <row r="23" spans="1:10" ht="48.75" thickBot="1" x14ac:dyDescent="0.3">
      <c r="A23" s="130" t="s">
        <v>11</v>
      </c>
      <c r="B23" s="166">
        <v>2</v>
      </c>
      <c r="C23" s="127">
        <v>2</v>
      </c>
      <c r="D23" s="160">
        <v>2</v>
      </c>
      <c r="E23" s="168">
        <f t="shared" si="1"/>
        <v>1</v>
      </c>
      <c r="F23" s="189" t="s">
        <v>411</v>
      </c>
      <c r="G23" s="178">
        <v>1</v>
      </c>
      <c r="H23" s="139">
        <v>1</v>
      </c>
      <c r="I23" s="140">
        <f t="shared" si="0"/>
        <v>0.5</v>
      </c>
      <c r="J23" s="130" t="s">
        <v>569</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0</v>
      </c>
      <c r="E25" s="168">
        <f t="shared" ref="E25:E26" si="2">(D25/B25)</f>
        <v>0</v>
      </c>
      <c r="F25" s="218" t="s">
        <v>412</v>
      </c>
      <c r="G25" s="178">
        <v>2</v>
      </c>
      <c r="H25" s="139">
        <v>2</v>
      </c>
      <c r="I25" s="140">
        <f t="shared" si="0"/>
        <v>1</v>
      </c>
      <c r="J25" s="130" t="s">
        <v>741</v>
      </c>
    </row>
    <row r="26" spans="1:10" ht="64.5" thickBot="1" x14ac:dyDescent="0.3">
      <c r="A26" s="128" t="s">
        <v>13</v>
      </c>
      <c r="B26" s="166">
        <v>2</v>
      </c>
      <c r="C26" s="127">
        <v>2</v>
      </c>
      <c r="D26" s="160">
        <v>2</v>
      </c>
      <c r="E26" s="168">
        <f t="shared" si="2"/>
        <v>1</v>
      </c>
      <c r="F26" s="189" t="s">
        <v>413</v>
      </c>
      <c r="G26" s="178">
        <v>2</v>
      </c>
      <c r="H26" s="139">
        <v>2</v>
      </c>
      <c r="I26" s="140">
        <f t="shared" si="0"/>
        <v>1</v>
      </c>
      <c r="J26" s="130" t="s">
        <v>741</v>
      </c>
    </row>
    <row r="27" spans="1:10" s="141" customFormat="1" ht="32.25" thickBot="1" x14ac:dyDescent="0.3">
      <c r="A27" s="147" t="s">
        <v>14</v>
      </c>
      <c r="B27" s="148">
        <f>SUM(B28:B29)</f>
        <v>4</v>
      </c>
      <c r="C27" s="148">
        <f>SUM(C28:C29)</f>
        <v>4</v>
      </c>
      <c r="D27" s="148">
        <f>SUM(D28:D29)</f>
        <v>3</v>
      </c>
      <c r="E27" s="149">
        <f>(D27/B27)</f>
        <v>0.75</v>
      </c>
      <c r="F27" s="148" t="str">
        <f>IF(E27&gt;=0.5,"Đạt","Không đạt")</f>
        <v>Đạt</v>
      </c>
      <c r="G27" s="148">
        <f>SUM(G28:G29)</f>
        <v>3</v>
      </c>
      <c r="H27" s="148">
        <f>SUM(H28:H29)</f>
        <v>3</v>
      </c>
      <c r="I27" s="150">
        <f>(H27/B27)</f>
        <v>0.75</v>
      </c>
      <c r="J27" s="170" t="str">
        <f>IF(I27&gt;=0.5,"Đạt","Không đạt")</f>
        <v>Đạt</v>
      </c>
    </row>
    <row r="28" spans="1:10" ht="96.75" thickBot="1" x14ac:dyDescent="0.3">
      <c r="A28" s="130" t="s">
        <v>15</v>
      </c>
      <c r="B28" s="166">
        <v>2</v>
      </c>
      <c r="C28" s="127">
        <v>2</v>
      </c>
      <c r="D28" s="160">
        <v>1</v>
      </c>
      <c r="E28" s="168">
        <f t="shared" ref="E28:E29" si="3">(D28/B28)</f>
        <v>0.5</v>
      </c>
      <c r="F28" s="127" t="s">
        <v>414</v>
      </c>
      <c r="G28" s="178">
        <v>1</v>
      </c>
      <c r="H28" s="139">
        <v>1</v>
      </c>
      <c r="I28" s="140">
        <f t="shared" si="0"/>
        <v>0.5</v>
      </c>
      <c r="J28" s="130" t="s">
        <v>742</v>
      </c>
    </row>
    <row r="29" spans="1:10" ht="48" thickBot="1" x14ac:dyDescent="0.3">
      <c r="A29" s="128" t="s">
        <v>16</v>
      </c>
      <c r="B29" s="166">
        <v>2</v>
      </c>
      <c r="C29" s="127">
        <v>2</v>
      </c>
      <c r="D29" s="160">
        <v>2</v>
      </c>
      <c r="E29" s="168">
        <f t="shared" si="3"/>
        <v>1</v>
      </c>
      <c r="F29" s="127" t="s">
        <v>415</v>
      </c>
      <c r="G29" s="178">
        <v>2</v>
      </c>
      <c r="H29" s="139">
        <v>2</v>
      </c>
      <c r="I29" s="140">
        <f t="shared" si="0"/>
        <v>1</v>
      </c>
      <c r="J29" s="130" t="s">
        <v>743</v>
      </c>
    </row>
    <row r="30" spans="1:10" s="141" customFormat="1" ht="32.25" thickBot="1" x14ac:dyDescent="0.3">
      <c r="A30" s="144" t="s">
        <v>17</v>
      </c>
      <c r="B30" s="145">
        <f>SUM(B31,B34,B41,B46,B49,B52,B55,B60,B63)</f>
        <v>52</v>
      </c>
      <c r="C30" s="145">
        <f>SUM(C31,C34,C41,C46,C49,C52,C55,C60,C63)</f>
        <v>52</v>
      </c>
      <c r="D30" s="145">
        <f>SUM(D31,D34,D41,D46,D49,D52,D55,D60,D63)</f>
        <v>37</v>
      </c>
      <c r="E30" s="146">
        <f>(D30/B30)</f>
        <v>0.71153846153846156</v>
      </c>
      <c r="F30" s="164" t="str">
        <f>IF(E30&gt;=0.5,"Đạt","Không đạt")</f>
        <v>Đạt</v>
      </c>
      <c r="G30" s="145">
        <f>SUM(G31,G34,G41,G46,G49,G52,G55,G60,G63)</f>
        <v>39</v>
      </c>
      <c r="H30" s="145">
        <f>SUM(H31,H34,H41,H46,H49,H52,H55,H60,H63)</f>
        <v>39</v>
      </c>
      <c r="I30" s="146">
        <f t="shared" si="0"/>
        <v>0.75</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89" t="s">
        <v>416</v>
      </c>
      <c r="G32" s="178">
        <v>2</v>
      </c>
      <c r="H32" s="139">
        <v>2</v>
      </c>
      <c r="I32" s="140">
        <f t="shared" si="0"/>
        <v>1</v>
      </c>
      <c r="J32" s="130" t="s">
        <v>416</v>
      </c>
    </row>
    <row r="33" spans="1:10" ht="28.5" thickBot="1" x14ac:dyDescent="0.3">
      <c r="A33" s="130" t="s">
        <v>20</v>
      </c>
      <c r="B33" s="166">
        <v>2</v>
      </c>
      <c r="C33" s="127">
        <v>2</v>
      </c>
      <c r="D33" s="160">
        <v>2</v>
      </c>
      <c r="E33" s="168">
        <f t="shared" si="4"/>
        <v>1</v>
      </c>
      <c r="F33" s="189" t="s">
        <v>417</v>
      </c>
      <c r="G33" s="178">
        <v>2</v>
      </c>
      <c r="H33" s="139">
        <v>2</v>
      </c>
      <c r="I33" s="140">
        <f t="shared" si="0"/>
        <v>1</v>
      </c>
      <c r="J33" s="130" t="s">
        <v>744</v>
      </c>
    </row>
    <row r="34" spans="1:10" s="141" customFormat="1" ht="32.25" thickBot="1" x14ac:dyDescent="0.3">
      <c r="A34" s="147" t="s">
        <v>21</v>
      </c>
      <c r="B34" s="148">
        <f>SUM(B35:B40)</f>
        <v>12</v>
      </c>
      <c r="C34" s="148">
        <f>SUM(C35:C40)</f>
        <v>12</v>
      </c>
      <c r="D34" s="148">
        <f>SUM(D35:D40)</f>
        <v>11</v>
      </c>
      <c r="E34" s="149">
        <f>(D34/B34)</f>
        <v>0.91666666666666663</v>
      </c>
      <c r="F34" s="148" t="str">
        <f>IF(E34&gt;=0.5,"Đạt","Không đạt")</f>
        <v>Đạt</v>
      </c>
      <c r="G34" s="148">
        <f>SUM(G35:G40)</f>
        <v>9</v>
      </c>
      <c r="H34" s="148">
        <f>SUM(H35:H40)</f>
        <v>9</v>
      </c>
      <c r="I34" s="150">
        <f t="shared" si="0"/>
        <v>0.75</v>
      </c>
      <c r="J34" s="172" t="str">
        <f>IF(I34&gt;=0.5,"Đạt","Không đạt")</f>
        <v>Đạt</v>
      </c>
    </row>
    <row r="35" spans="1:10" ht="51.75" thickBot="1" x14ac:dyDescent="0.3">
      <c r="A35" s="132" t="s">
        <v>22</v>
      </c>
      <c r="B35" s="166">
        <v>2</v>
      </c>
      <c r="C35" s="127">
        <v>2</v>
      </c>
      <c r="D35" s="160">
        <v>2</v>
      </c>
      <c r="E35" s="168">
        <f t="shared" ref="E35:E40" si="5">(D35/B35)</f>
        <v>1</v>
      </c>
      <c r="F35" s="189" t="s">
        <v>177</v>
      </c>
      <c r="G35" s="178">
        <v>2</v>
      </c>
      <c r="H35" s="139">
        <v>2</v>
      </c>
      <c r="I35" s="140">
        <f t="shared" si="0"/>
        <v>1</v>
      </c>
      <c r="J35" s="130" t="s">
        <v>95</v>
      </c>
    </row>
    <row r="36" spans="1:10" ht="36.75" thickBot="1" x14ac:dyDescent="0.3">
      <c r="A36" s="130" t="s">
        <v>23</v>
      </c>
      <c r="B36" s="166">
        <v>2</v>
      </c>
      <c r="C36" s="127">
        <v>2</v>
      </c>
      <c r="D36" s="160">
        <v>2</v>
      </c>
      <c r="E36" s="168">
        <f t="shared" si="5"/>
        <v>1</v>
      </c>
      <c r="F36" s="189" t="s">
        <v>178</v>
      </c>
      <c r="G36" s="178">
        <v>2</v>
      </c>
      <c r="H36" s="139">
        <v>2</v>
      </c>
      <c r="I36" s="140">
        <f t="shared" si="0"/>
        <v>1</v>
      </c>
      <c r="J36" s="130" t="s">
        <v>96</v>
      </c>
    </row>
    <row r="37" spans="1:10" ht="48.75" thickBot="1" x14ac:dyDescent="0.3">
      <c r="A37" s="130" t="s">
        <v>24</v>
      </c>
      <c r="B37" s="166">
        <v>2</v>
      </c>
      <c r="C37" s="127">
        <v>2</v>
      </c>
      <c r="D37" s="160">
        <v>2</v>
      </c>
      <c r="E37" s="168">
        <f t="shared" si="5"/>
        <v>1</v>
      </c>
      <c r="F37" s="189" t="s">
        <v>179</v>
      </c>
      <c r="G37" s="178">
        <v>2</v>
      </c>
      <c r="H37" s="139">
        <v>2</v>
      </c>
      <c r="I37" s="140">
        <f t="shared" si="0"/>
        <v>1</v>
      </c>
      <c r="J37" s="130" t="s">
        <v>155</v>
      </c>
    </row>
    <row r="38" spans="1:10" ht="36.75" thickBot="1" x14ac:dyDescent="0.3">
      <c r="A38" s="130" t="s">
        <v>25</v>
      </c>
      <c r="B38" s="166">
        <v>2</v>
      </c>
      <c r="C38" s="127">
        <v>2</v>
      </c>
      <c r="D38" s="160">
        <v>2</v>
      </c>
      <c r="E38" s="168">
        <f t="shared" si="5"/>
        <v>1</v>
      </c>
      <c r="F38" s="189" t="s">
        <v>418</v>
      </c>
      <c r="G38" s="178">
        <v>2</v>
      </c>
      <c r="H38" s="139">
        <v>2</v>
      </c>
      <c r="I38" s="140">
        <f t="shared" si="0"/>
        <v>1</v>
      </c>
      <c r="J38" s="130" t="s">
        <v>500</v>
      </c>
    </row>
    <row r="39" spans="1:10" ht="36.75" thickBot="1" x14ac:dyDescent="0.3">
      <c r="A39" s="130" t="s">
        <v>26</v>
      </c>
      <c r="B39" s="166">
        <v>2</v>
      </c>
      <c r="C39" s="127">
        <v>2</v>
      </c>
      <c r="D39" s="160">
        <v>2</v>
      </c>
      <c r="E39" s="168">
        <f t="shared" si="5"/>
        <v>1</v>
      </c>
      <c r="F39" s="189" t="s">
        <v>419</v>
      </c>
      <c r="G39" s="178">
        <v>0</v>
      </c>
      <c r="H39" s="139">
        <v>0</v>
      </c>
      <c r="I39" s="140">
        <f t="shared" si="0"/>
        <v>0</v>
      </c>
      <c r="J39" s="258" t="s">
        <v>598</v>
      </c>
    </row>
    <row r="40" spans="1:10" ht="60.75" thickBot="1" x14ac:dyDescent="0.3">
      <c r="A40" s="130" t="s">
        <v>27</v>
      </c>
      <c r="B40" s="166">
        <v>2</v>
      </c>
      <c r="C40" s="127">
        <v>2</v>
      </c>
      <c r="D40" s="160">
        <v>1</v>
      </c>
      <c r="E40" s="168">
        <f t="shared" si="5"/>
        <v>0.5</v>
      </c>
      <c r="F40" s="189" t="s">
        <v>420</v>
      </c>
      <c r="G40" s="178">
        <v>1</v>
      </c>
      <c r="H40" s="139">
        <v>1</v>
      </c>
      <c r="I40" s="140">
        <f t="shared" si="0"/>
        <v>0.5</v>
      </c>
      <c r="J40" s="130" t="s">
        <v>576</v>
      </c>
    </row>
    <row r="41" spans="1:10" s="141" customFormat="1" ht="32.25" thickBot="1" x14ac:dyDescent="0.3">
      <c r="A41" s="147" t="s">
        <v>28</v>
      </c>
      <c r="B41" s="148">
        <v>8</v>
      </c>
      <c r="C41" s="148">
        <f>SUM(C42:C45)</f>
        <v>8</v>
      </c>
      <c r="D41" s="148">
        <f>SUM(D42:D45)</f>
        <v>6</v>
      </c>
      <c r="E41" s="149">
        <f>(D41/B41)</f>
        <v>0.75</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89" t="s">
        <v>421</v>
      </c>
      <c r="G42" s="178">
        <v>2</v>
      </c>
      <c r="H42" s="139">
        <v>2</v>
      </c>
      <c r="I42" s="140">
        <f t="shared" si="0"/>
        <v>1</v>
      </c>
      <c r="J42" s="130" t="s">
        <v>547</v>
      </c>
    </row>
    <row r="43" spans="1:10" ht="36.75" thickBot="1" x14ac:dyDescent="0.3">
      <c r="A43" s="130" t="s">
        <v>30</v>
      </c>
      <c r="B43" s="166">
        <v>2</v>
      </c>
      <c r="C43" s="127">
        <v>2</v>
      </c>
      <c r="D43" s="160">
        <v>2</v>
      </c>
      <c r="E43" s="168">
        <f t="shared" si="6"/>
        <v>1</v>
      </c>
      <c r="F43" s="189" t="s">
        <v>421</v>
      </c>
      <c r="G43" s="178">
        <v>2</v>
      </c>
      <c r="H43" s="139">
        <v>2</v>
      </c>
      <c r="I43" s="140">
        <f t="shared" si="0"/>
        <v>1</v>
      </c>
      <c r="J43" s="130" t="s">
        <v>577</v>
      </c>
    </row>
    <row r="44" spans="1:10" ht="48.75" thickBot="1" x14ac:dyDescent="0.3">
      <c r="A44" s="130" t="s">
        <v>31</v>
      </c>
      <c r="B44" s="166">
        <v>2</v>
      </c>
      <c r="C44" s="127">
        <v>2</v>
      </c>
      <c r="D44" s="160">
        <v>1</v>
      </c>
      <c r="E44" s="168">
        <f t="shared" si="6"/>
        <v>0.5</v>
      </c>
      <c r="F44" s="189" t="s">
        <v>422</v>
      </c>
      <c r="G44" s="178">
        <v>2</v>
      </c>
      <c r="H44" s="139">
        <v>2</v>
      </c>
      <c r="I44" s="140">
        <f t="shared" si="0"/>
        <v>1</v>
      </c>
      <c r="J44" s="130" t="s">
        <v>103</v>
      </c>
    </row>
    <row r="45" spans="1:10" ht="48.75" thickBot="1" x14ac:dyDescent="0.3">
      <c r="A45" s="130" t="s">
        <v>32</v>
      </c>
      <c r="B45" s="166">
        <v>2</v>
      </c>
      <c r="C45" s="127">
        <v>2</v>
      </c>
      <c r="D45" s="160">
        <v>1</v>
      </c>
      <c r="E45" s="168">
        <f t="shared" si="6"/>
        <v>0.5</v>
      </c>
      <c r="F45" s="189" t="s">
        <v>422</v>
      </c>
      <c r="G45" s="178">
        <v>2</v>
      </c>
      <c r="H45" s="139">
        <v>2</v>
      </c>
      <c r="I45" s="140">
        <f t="shared" si="0"/>
        <v>1</v>
      </c>
      <c r="J45" s="130" t="s">
        <v>103</v>
      </c>
    </row>
    <row r="46" spans="1:10" s="141" customFormat="1" ht="48" thickBot="1" x14ac:dyDescent="0.3">
      <c r="A46" s="147" t="s">
        <v>66</v>
      </c>
      <c r="B46" s="148">
        <f>SUM(B47:B48)</f>
        <v>4</v>
      </c>
      <c r="C46" s="148">
        <f>SUM(C47:C48)</f>
        <v>4</v>
      </c>
      <c r="D46" s="148">
        <f>SUM(D47:D48)</f>
        <v>2</v>
      </c>
      <c r="E46" s="149">
        <f>(D46/B46)</f>
        <v>0.5</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1</v>
      </c>
      <c r="E47" s="168">
        <f t="shared" ref="E47:E48" si="7">(D47/B47)</f>
        <v>0.5</v>
      </c>
      <c r="F47" s="189" t="s">
        <v>422</v>
      </c>
      <c r="G47" s="178">
        <v>2</v>
      </c>
      <c r="H47" s="139">
        <v>2</v>
      </c>
      <c r="I47" s="140">
        <f t="shared" si="0"/>
        <v>1</v>
      </c>
      <c r="J47" s="244" t="s">
        <v>549</v>
      </c>
    </row>
    <row r="48" spans="1:10" ht="60.75" thickBot="1" x14ac:dyDescent="0.3">
      <c r="A48" s="130" t="s">
        <v>34</v>
      </c>
      <c r="B48" s="166">
        <v>2</v>
      </c>
      <c r="C48" s="127">
        <v>2</v>
      </c>
      <c r="D48" s="160">
        <v>1</v>
      </c>
      <c r="E48" s="168">
        <f t="shared" si="7"/>
        <v>0.5</v>
      </c>
      <c r="F48" s="189" t="s">
        <v>422</v>
      </c>
      <c r="G48" s="178">
        <v>2</v>
      </c>
      <c r="H48" s="139">
        <v>2</v>
      </c>
      <c r="I48" s="140">
        <f t="shared" si="0"/>
        <v>1</v>
      </c>
      <c r="J48" s="244" t="s">
        <v>549</v>
      </c>
    </row>
    <row r="49" spans="1:10" s="141" customFormat="1" ht="32.25" thickBot="1" x14ac:dyDescent="0.3">
      <c r="A49" s="147" t="s">
        <v>65</v>
      </c>
      <c r="B49" s="148">
        <f>SUM(B50:B51)</f>
        <v>4</v>
      </c>
      <c r="C49" s="148">
        <f>SUM(C50:C51)</f>
        <v>4</v>
      </c>
      <c r="D49" s="148">
        <f>SUM(D50:D51)</f>
        <v>2</v>
      </c>
      <c r="E49" s="149">
        <f>(D49/B49)</f>
        <v>0.5</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1</v>
      </c>
      <c r="E50" s="168">
        <f t="shared" ref="E50:E51" si="8">(D50/B50)</f>
        <v>0.5</v>
      </c>
      <c r="F50" s="189" t="s">
        <v>423</v>
      </c>
      <c r="G50" s="178">
        <v>2</v>
      </c>
      <c r="H50" s="139">
        <v>2</v>
      </c>
      <c r="I50" s="140">
        <f t="shared" si="0"/>
        <v>1</v>
      </c>
      <c r="J50" s="130" t="s">
        <v>162</v>
      </c>
    </row>
    <row r="51" spans="1:10" ht="28.5" thickBot="1" x14ac:dyDescent="0.3">
      <c r="A51" s="128" t="s">
        <v>36</v>
      </c>
      <c r="B51" s="166">
        <v>2</v>
      </c>
      <c r="C51" s="127">
        <v>2</v>
      </c>
      <c r="D51" s="160">
        <v>1</v>
      </c>
      <c r="E51" s="168">
        <f t="shared" si="8"/>
        <v>0.5</v>
      </c>
      <c r="F51" s="189" t="s">
        <v>423</v>
      </c>
      <c r="G51" s="178">
        <v>1</v>
      </c>
      <c r="H51" s="139">
        <v>1</v>
      </c>
      <c r="I51" s="140">
        <f t="shared" si="0"/>
        <v>0.5</v>
      </c>
      <c r="J51" s="130" t="s">
        <v>647</v>
      </c>
    </row>
    <row r="52" spans="1:10" s="141" customFormat="1" ht="48" thickBot="1" x14ac:dyDescent="0.3">
      <c r="A52" s="147" t="s">
        <v>67</v>
      </c>
      <c r="B52" s="148">
        <f>SUM(B53:B54)</f>
        <v>4</v>
      </c>
      <c r="C52" s="148">
        <f>SUM(C53:C54)</f>
        <v>4</v>
      </c>
      <c r="D52" s="148">
        <f>SUM(D53:D54)</f>
        <v>2</v>
      </c>
      <c r="E52" s="149">
        <f>(D52/B52)</f>
        <v>0.5</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1</v>
      </c>
      <c r="E53" s="168">
        <f t="shared" ref="E53:E54" si="9">(D53/B53)</f>
        <v>0.5</v>
      </c>
      <c r="F53" s="189" t="s">
        <v>424</v>
      </c>
      <c r="G53" s="178">
        <v>0</v>
      </c>
      <c r="H53" s="139">
        <v>0</v>
      </c>
      <c r="I53" s="140">
        <f t="shared" si="0"/>
        <v>0</v>
      </c>
      <c r="J53" s="258" t="s">
        <v>579</v>
      </c>
    </row>
    <row r="54" spans="1:10" ht="60.75" thickBot="1" x14ac:dyDescent="0.3">
      <c r="A54" s="130" t="s">
        <v>38</v>
      </c>
      <c r="B54" s="166">
        <v>2</v>
      </c>
      <c r="C54" s="127">
        <v>2</v>
      </c>
      <c r="D54" s="160">
        <v>1</v>
      </c>
      <c r="E54" s="168">
        <f t="shared" si="9"/>
        <v>0.5</v>
      </c>
      <c r="F54" s="189" t="s">
        <v>425</v>
      </c>
      <c r="G54" s="178">
        <v>0</v>
      </c>
      <c r="H54" s="139">
        <v>0</v>
      </c>
      <c r="I54" s="140">
        <f t="shared" si="0"/>
        <v>0</v>
      </c>
      <c r="J54" s="258" t="s">
        <v>580</v>
      </c>
    </row>
    <row r="55" spans="1:10" s="141" customFormat="1" ht="48" thickBot="1" x14ac:dyDescent="0.3">
      <c r="A55" s="151" t="s">
        <v>68</v>
      </c>
      <c r="B55" s="148">
        <f>SUM(B56:B59)</f>
        <v>8</v>
      </c>
      <c r="C55" s="148">
        <f>SUM(C56:C59)</f>
        <v>8</v>
      </c>
      <c r="D55" s="148">
        <f>SUM(D56:D59)</f>
        <v>4</v>
      </c>
      <c r="E55" s="149">
        <f>(D55/B55)</f>
        <v>0.5</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1</v>
      </c>
      <c r="E56" s="168">
        <f t="shared" ref="E56:E59" si="10">(D56/B56)</f>
        <v>0.5</v>
      </c>
      <c r="F56" s="189" t="s">
        <v>426</v>
      </c>
      <c r="G56" s="178">
        <v>2</v>
      </c>
      <c r="H56" s="139">
        <v>2</v>
      </c>
      <c r="I56" s="140">
        <f t="shared" si="0"/>
        <v>1</v>
      </c>
      <c r="J56" s="130" t="s">
        <v>581</v>
      </c>
    </row>
    <row r="57" spans="1:10" ht="60.75" thickBot="1" x14ac:dyDescent="0.3">
      <c r="A57" s="130" t="s">
        <v>40</v>
      </c>
      <c r="B57" s="166">
        <v>2</v>
      </c>
      <c r="C57" s="127">
        <v>2</v>
      </c>
      <c r="D57" s="160">
        <v>1</v>
      </c>
      <c r="E57" s="168">
        <f t="shared" si="10"/>
        <v>0.5</v>
      </c>
      <c r="F57" s="189" t="s">
        <v>426</v>
      </c>
      <c r="G57" s="178">
        <v>2</v>
      </c>
      <c r="H57" s="139">
        <v>2</v>
      </c>
      <c r="I57" s="140">
        <f t="shared" si="0"/>
        <v>1</v>
      </c>
      <c r="J57" s="130" t="s">
        <v>581</v>
      </c>
    </row>
    <row r="58" spans="1:10" ht="36.75" thickBot="1" x14ac:dyDescent="0.3">
      <c r="A58" s="130" t="s">
        <v>41</v>
      </c>
      <c r="B58" s="166">
        <v>2</v>
      </c>
      <c r="C58" s="127">
        <v>2</v>
      </c>
      <c r="D58" s="160">
        <v>1</v>
      </c>
      <c r="E58" s="168">
        <f t="shared" si="10"/>
        <v>0.5</v>
      </c>
      <c r="F58" s="189" t="s">
        <v>426</v>
      </c>
      <c r="G58" s="178">
        <v>1</v>
      </c>
      <c r="H58" s="139">
        <v>1</v>
      </c>
      <c r="I58" s="140">
        <f t="shared" si="0"/>
        <v>0.5</v>
      </c>
      <c r="J58" s="130" t="s">
        <v>581</v>
      </c>
    </row>
    <row r="59" spans="1:10" ht="48.75" thickBot="1" x14ac:dyDescent="0.3">
      <c r="A59" s="130" t="s">
        <v>42</v>
      </c>
      <c r="B59" s="166">
        <v>2</v>
      </c>
      <c r="C59" s="127">
        <v>2</v>
      </c>
      <c r="D59" s="160">
        <v>1</v>
      </c>
      <c r="E59" s="168">
        <f t="shared" si="10"/>
        <v>0.5</v>
      </c>
      <c r="F59" s="189" t="s">
        <v>427</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189" t="s">
        <v>428</v>
      </c>
      <c r="G61" s="178">
        <v>2</v>
      </c>
      <c r="H61" s="139">
        <v>2</v>
      </c>
      <c r="I61" s="140">
        <f t="shared" si="0"/>
        <v>1</v>
      </c>
      <c r="J61" s="130" t="s">
        <v>113</v>
      </c>
    </row>
    <row r="62" spans="1:10" ht="36.75" thickBot="1" x14ac:dyDescent="0.3">
      <c r="A62" s="130" t="s">
        <v>44</v>
      </c>
      <c r="B62" s="166">
        <v>2</v>
      </c>
      <c r="C62" s="138">
        <v>2</v>
      </c>
      <c r="D62" s="160">
        <v>1</v>
      </c>
      <c r="E62" s="168">
        <f t="shared" si="11"/>
        <v>0.5</v>
      </c>
      <c r="F62" s="189" t="s">
        <v>428</v>
      </c>
      <c r="G62" s="178">
        <v>1</v>
      </c>
      <c r="H62" s="139">
        <v>1</v>
      </c>
      <c r="I62" s="140">
        <f t="shared" si="0"/>
        <v>0.5</v>
      </c>
      <c r="J62" s="130" t="s">
        <v>583</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2</v>
      </c>
      <c r="E64" s="168">
        <f t="shared" ref="E64:E65" si="12">(D64/B64)</f>
        <v>1</v>
      </c>
      <c r="F64" s="189" t="s">
        <v>429</v>
      </c>
      <c r="G64" s="178">
        <v>1</v>
      </c>
      <c r="H64" s="139">
        <v>1</v>
      </c>
      <c r="I64" s="140">
        <f t="shared" si="0"/>
        <v>0.5</v>
      </c>
      <c r="J64" s="130" t="s">
        <v>113</v>
      </c>
    </row>
    <row r="65" spans="1:10" ht="108.75" thickBot="1" x14ac:dyDescent="0.3">
      <c r="A65" s="133" t="s">
        <v>46</v>
      </c>
      <c r="B65" s="166">
        <v>2</v>
      </c>
      <c r="C65" s="138">
        <v>2</v>
      </c>
      <c r="D65" s="160">
        <v>1</v>
      </c>
      <c r="E65" s="168">
        <f t="shared" si="12"/>
        <v>0.5</v>
      </c>
      <c r="F65" s="189" t="s">
        <v>430</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10</v>
      </c>
      <c r="E66" s="146">
        <f>(D66/B66)</f>
        <v>0.625</v>
      </c>
      <c r="F66" s="164" t="str">
        <f>IF(E66&gt;=0.5,"Đạt","Không đạt")</f>
        <v>Đạt</v>
      </c>
      <c r="G66" s="145">
        <f>SUM(G67,G72,G75)</f>
        <v>7</v>
      </c>
      <c r="H66" s="145">
        <f>SUM(H67,H72,H75)</f>
        <v>7</v>
      </c>
      <c r="I66" s="146">
        <f t="shared" si="0"/>
        <v>0.4375</v>
      </c>
      <c r="J66" s="164" t="str">
        <f>IF(I66&gt;=0.5,"Đạt","Không đạt")</f>
        <v>Không đạt</v>
      </c>
    </row>
    <row r="67" spans="1:10" s="141" customFormat="1" ht="32.25" thickBot="1" x14ac:dyDescent="0.3">
      <c r="A67" s="152" t="s">
        <v>48</v>
      </c>
      <c r="B67" s="148">
        <f>SUM(B68:B71)</f>
        <v>8</v>
      </c>
      <c r="C67" s="148">
        <f>SUM(C68:C71)</f>
        <v>8</v>
      </c>
      <c r="D67" s="148">
        <f>SUM(D68:D71)</f>
        <v>6</v>
      </c>
      <c r="E67" s="149">
        <f>(D67/B67)</f>
        <v>0.75</v>
      </c>
      <c r="F67" s="148" t="str">
        <f>IF(E67&gt;=0.5,"Đạt","Không đạt")</f>
        <v>Đạt</v>
      </c>
      <c r="G67" s="148">
        <f>SUM(G68:G71)</f>
        <v>6</v>
      </c>
      <c r="H67" s="148">
        <f>SUM(H68:H71)</f>
        <v>6</v>
      </c>
      <c r="I67" s="150">
        <f t="shared" si="0"/>
        <v>0.75</v>
      </c>
      <c r="J67" s="148" t="str">
        <f>IF(I67&gt;=0.5,"Đạt","Không đạt")</f>
        <v>Đạt</v>
      </c>
    </row>
    <row r="68" spans="1:10" ht="72.75" thickBot="1" x14ac:dyDescent="0.3">
      <c r="A68" s="133" t="s">
        <v>49</v>
      </c>
      <c r="B68" s="166">
        <v>2</v>
      </c>
      <c r="C68" s="138">
        <v>2</v>
      </c>
      <c r="D68" s="160">
        <v>2</v>
      </c>
      <c r="E68" s="168">
        <f t="shared" ref="E68:E71" si="13">(D68/B68)</f>
        <v>1</v>
      </c>
      <c r="F68" s="189" t="s">
        <v>431</v>
      </c>
      <c r="G68" s="178">
        <v>2</v>
      </c>
      <c r="H68" s="139">
        <v>2</v>
      </c>
      <c r="I68" s="140">
        <f t="shared" si="0"/>
        <v>1</v>
      </c>
      <c r="J68" s="130" t="s">
        <v>585</v>
      </c>
    </row>
    <row r="69" spans="1:10" ht="16.5" thickBot="1" x14ac:dyDescent="0.3">
      <c r="A69" s="133" t="s">
        <v>50</v>
      </c>
      <c r="B69" s="166">
        <v>2</v>
      </c>
      <c r="C69" s="138">
        <v>2</v>
      </c>
      <c r="D69" s="160">
        <v>1</v>
      </c>
      <c r="E69" s="168">
        <f t="shared" si="13"/>
        <v>0.5</v>
      </c>
      <c r="F69" s="189" t="s">
        <v>432</v>
      </c>
      <c r="G69" s="178">
        <v>1</v>
      </c>
      <c r="H69" s="139">
        <v>1</v>
      </c>
      <c r="I69" s="140">
        <f t="shared" si="0"/>
        <v>0.5</v>
      </c>
      <c r="J69" s="257" t="s">
        <v>648</v>
      </c>
    </row>
    <row r="70" spans="1:10" ht="48.75" thickBot="1" x14ac:dyDescent="0.3">
      <c r="A70" s="133" t="s">
        <v>51</v>
      </c>
      <c r="B70" s="166">
        <v>2</v>
      </c>
      <c r="C70" s="138">
        <v>2</v>
      </c>
      <c r="D70" s="160">
        <v>2</v>
      </c>
      <c r="E70" s="168">
        <f t="shared" si="13"/>
        <v>1</v>
      </c>
      <c r="F70" s="189" t="s">
        <v>433</v>
      </c>
      <c r="G70" s="178">
        <v>1</v>
      </c>
      <c r="H70" s="139">
        <v>1</v>
      </c>
      <c r="I70" s="140">
        <f t="shared" si="0"/>
        <v>0.5</v>
      </c>
      <c r="J70" s="130" t="s">
        <v>665</v>
      </c>
    </row>
    <row r="71" spans="1:10" ht="72.75" thickBot="1" x14ac:dyDescent="0.3">
      <c r="A71" s="133" t="s">
        <v>52</v>
      </c>
      <c r="B71" s="166">
        <v>2</v>
      </c>
      <c r="C71" s="138">
        <v>2</v>
      </c>
      <c r="D71" s="160">
        <v>1</v>
      </c>
      <c r="E71" s="168">
        <f t="shared" si="13"/>
        <v>0.5</v>
      </c>
      <c r="F71" s="189" t="s">
        <v>434</v>
      </c>
      <c r="G71" s="178">
        <v>2</v>
      </c>
      <c r="H71" s="139">
        <v>2</v>
      </c>
      <c r="I71" s="140">
        <f t="shared" si="0"/>
        <v>1</v>
      </c>
      <c r="J71" s="130" t="s">
        <v>745</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0</v>
      </c>
      <c r="H72" s="148">
        <f>SUM(H73:H74)</f>
        <v>0</v>
      </c>
      <c r="I72" s="150">
        <f t="shared" si="0"/>
        <v>0</v>
      </c>
      <c r="J72" s="148" t="str">
        <f>IF(I72&gt;=0.5,"Đạt","Không đạt")</f>
        <v>Không đạt</v>
      </c>
    </row>
    <row r="73" spans="1:10" ht="48.75" thickBot="1" x14ac:dyDescent="0.3">
      <c r="A73" s="133" t="s">
        <v>53</v>
      </c>
      <c r="B73" s="166">
        <v>2</v>
      </c>
      <c r="C73" s="138">
        <v>2</v>
      </c>
      <c r="D73" s="160">
        <v>2</v>
      </c>
      <c r="E73" s="168">
        <f t="shared" ref="E73:E74" si="14">(D73/B73)</f>
        <v>1</v>
      </c>
      <c r="F73" s="189" t="s">
        <v>435</v>
      </c>
      <c r="G73" s="178">
        <v>0</v>
      </c>
      <c r="H73" s="139">
        <v>0</v>
      </c>
      <c r="I73" s="140">
        <f t="shared" si="0"/>
        <v>0</v>
      </c>
      <c r="J73" s="258" t="s">
        <v>641</v>
      </c>
    </row>
    <row r="74" spans="1:10" ht="36.75" thickBot="1" x14ac:dyDescent="0.3">
      <c r="A74" s="133" t="s">
        <v>54</v>
      </c>
      <c r="B74" s="166">
        <v>2</v>
      </c>
      <c r="C74" s="138">
        <v>2</v>
      </c>
      <c r="D74" s="160">
        <v>0</v>
      </c>
      <c r="E74" s="168">
        <f t="shared" si="14"/>
        <v>0</v>
      </c>
      <c r="F74" s="189" t="s">
        <v>432</v>
      </c>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2</v>
      </c>
      <c r="E76" s="168">
        <f t="shared" ref="E76:E77" si="15">(D76/B76)</f>
        <v>1</v>
      </c>
      <c r="F76" s="189" t="s">
        <v>436</v>
      </c>
      <c r="G76" s="178">
        <v>1</v>
      </c>
      <c r="H76" s="139">
        <v>1</v>
      </c>
      <c r="I76" s="140">
        <f t="shared" si="0"/>
        <v>0.5</v>
      </c>
      <c r="J76" s="130" t="s">
        <v>212</v>
      </c>
    </row>
    <row r="77" spans="1:10" ht="36.75" thickBot="1" x14ac:dyDescent="0.3">
      <c r="A77" s="133" t="s">
        <v>56</v>
      </c>
      <c r="B77" s="166">
        <v>2</v>
      </c>
      <c r="C77" s="138">
        <v>2</v>
      </c>
      <c r="D77" s="160">
        <v>0</v>
      </c>
      <c r="E77" s="168">
        <f t="shared" si="15"/>
        <v>0</v>
      </c>
      <c r="F77" s="189" t="s">
        <v>432</v>
      </c>
      <c r="G77" s="178">
        <v>0</v>
      </c>
      <c r="H77" s="139">
        <v>0</v>
      </c>
      <c r="I77" s="140">
        <f t="shared" si="0"/>
        <v>0</v>
      </c>
      <c r="J77" s="258" t="s">
        <v>591</v>
      </c>
    </row>
    <row r="78" spans="1:10" ht="16.5" thickBot="1" x14ac:dyDescent="0.3">
      <c r="A78" s="134" t="s">
        <v>57</v>
      </c>
      <c r="B78" s="165">
        <f>SUM(B16,B30,B66)</f>
        <v>88</v>
      </c>
      <c r="C78" s="129">
        <f>SUM(C16,C30,C66)</f>
        <v>88</v>
      </c>
      <c r="D78" s="136">
        <f>SUM(D16,D30,D66)</f>
        <v>63</v>
      </c>
      <c r="E78" s="176">
        <f>(D78/B78)</f>
        <v>0.71590909090909094</v>
      </c>
      <c r="F78" s="127"/>
      <c r="G78" s="177">
        <f>SUM(G16,G30,G66)</f>
        <v>64</v>
      </c>
      <c r="H78" s="136">
        <f>SUM(H16,H30,H66)</f>
        <v>64</v>
      </c>
      <c r="I78" s="176">
        <f t="shared" si="0"/>
        <v>0.72727272727272729</v>
      </c>
      <c r="J78" s="127"/>
    </row>
    <row r="79" spans="1:10" ht="16.5" thickBot="1" x14ac:dyDescent="0.3">
      <c r="A79" s="134" t="s">
        <v>58</v>
      </c>
      <c r="B79" s="165">
        <v>100</v>
      </c>
      <c r="C79" s="129">
        <f>(C78*B79)/B78</f>
        <v>100</v>
      </c>
      <c r="D79" s="137">
        <f>(D78*B79)/B78</f>
        <v>71.590909090909093</v>
      </c>
      <c r="E79" s="176">
        <f>(D79/B79)</f>
        <v>0.71590909090909094</v>
      </c>
      <c r="F79" s="127"/>
      <c r="G79" s="179">
        <f>(G78/B78)*100</f>
        <v>72.727272727272734</v>
      </c>
      <c r="H79" s="137">
        <f>(H78*B79)/B78</f>
        <v>72.727272727272734</v>
      </c>
      <c r="I79" s="176">
        <f t="shared" si="0"/>
        <v>0.72727272727272729</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437</v>
      </c>
      <c r="B82" s="396"/>
      <c r="C82" s="396"/>
      <c r="D82" s="396"/>
      <c r="E82" s="396"/>
      <c r="H82" s="397" t="s">
        <v>75</v>
      </c>
      <c r="I82" s="398"/>
      <c r="J82" s="398"/>
    </row>
    <row r="86" spans="1:10" ht="15.6" customHeight="1" x14ac:dyDescent="0.25">
      <c r="A86" s="394" t="s">
        <v>438</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1E44A42B-943B-484E-9F97-6F26CD8A365A}"/>
    <hyperlink ref="A28" r:id="rId2" display="https://thuvienphapluat.vn/phap-luat/tim-van-ban.aspx?keyword=03/2014/TT-BTTTT&amp;area=2&amp;type=0&amp;match=False&amp;vc=True&amp;lan=1" xr:uid="{CDCEF34E-B01D-4A82-BA03-61E08A933CA6}"/>
  </hyperlinks>
  <pageMargins left="0.7" right="0.7" top="0.75" bottom="0.75" header="0.3" footer="0.3"/>
  <pageSetup orientation="portrait" r:id="rId3"/>
  <drawing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25DDA-070F-4862-8D41-AF4AAD49DB27}">
  <sheetPr codeName="Sheet30"/>
  <dimension ref="A6:M89"/>
  <sheetViews>
    <sheetView topLeftCell="A69" workbookViewId="0">
      <selection activeCell="G18" sqref="G18: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439</v>
      </c>
      <c r="B8" s="388"/>
      <c r="C8" s="388"/>
      <c r="D8" s="388"/>
      <c r="E8" s="388"/>
      <c r="F8" s="388"/>
      <c r="G8" s="388"/>
      <c r="H8" s="388"/>
      <c r="I8" s="388"/>
      <c r="J8" s="388"/>
    </row>
    <row r="9" spans="1:13" ht="16.5" x14ac:dyDescent="0.25">
      <c r="A9" s="388" t="s">
        <v>230</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90" t="s">
        <v>82</v>
      </c>
      <c r="B11" s="190"/>
      <c r="C11" s="190"/>
      <c r="D11" s="190"/>
      <c r="E11" s="190"/>
      <c r="F11" s="190"/>
      <c r="G11" s="190"/>
      <c r="H11" s="190"/>
      <c r="I11" s="190"/>
      <c r="J11" s="190"/>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15</v>
      </c>
      <c r="E16" s="146">
        <f>(D16/B16)</f>
        <v>0.75</v>
      </c>
      <c r="F16" s="164" t="str">
        <f>IF(E16&gt;=0.5,"Đạt","Không đạt")</f>
        <v>Đạt</v>
      </c>
      <c r="G16" s="145">
        <f>SUM(G17,G24,G27)</f>
        <v>10</v>
      </c>
      <c r="H16" s="145">
        <f>SUM(H17,H24,H27)</f>
        <v>10</v>
      </c>
      <c r="I16" s="146">
        <f t="shared" ref="I16:I79" si="0">(H16/B16)</f>
        <v>0.5</v>
      </c>
      <c r="J16" s="164" t="str">
        <f>IF(I16&gt;=0.5,"Đạt","Không đạt")</f>
        <v>Đạt</v>
      </c>
    </row>
    <row r="17" spans="1:10" s="141" customFormat="1" ht="32.25" thickBot="1" x14ac:dyDescent="0.3">
      <c r="A17" s="147" t="s">
        <v>5</v>
      </c>
      <c r="B17" s="148">
        <f>SUM(B18:B23)</f>
        <v>12</v>
      </c>
      <c r="C17" s="148">
        <f>SUM(C18:C23)</f>
        <v>12</v>
      </c>
      <c r="D17" s="148">
        <f>SUM(D18:D23)</f>
        <v>11</v>
      </c>
      <c r="E17" s="149">
        <f>(D17/B17)</f>
        <v>0.91666666666666663</v>
      </c>
      <c r="F17" s="148" t="str">
        <f>IF(E17&gt;=0.5,"Đạt"," Không đạt")</f>
        <v>Đạt</v>
      </c>
      <c r="G17" s="148">
        <f>SUM(G18:G23)</f>
        <v>9</v>
      </c>
      <c r="H17" s="148">
        <f>SUM(H18:H23)</f>
        <v>9</v>
      </c>
      <c r="I17" s="150">
        <f t="shared" si="0"/>
        <v>0.75</v>
      </c>
      <c r="J17" s="148" t="str">
        <f>IF(I17&gt;=0.5,"Đạt","Không đạt")</f>
        <v>Đạt</v>
      </c>
    </row>
    <row r="18" spans="1:10" ht="172.5" thickBot="1" x14ac:dyDescent="0.3">
      <c r="A18" s="128" t="s">
        <v>6</v>
      </c>
      <c r="B18" s="166">
        <v>2</v>
      </c>
      <c r="C18" s="127">
        <v>2</v>
      </c>
      <c r="D18" s="160">
        <v>1</v>
      </c>
      <c r="E18" s="168">
        <f>(D18/B18)</f>
        <v>0.5</v>
      </c>
      <c r="F18" s="189" t="s">
        <v>440</v>
      </c>
      <c r="G18" s="178">
        <v>2</v>
      </c>
      <c r="H18" s="139">
        <v>2</v>
      </c>
      <c r="I18" s="140">
        <f t="shared" si="0"/>
        <v>1</v>
      </c>
      <c r="J18" s="243" t="s">
        <v>746</v>
      </c>
    </row>
    <row r="19" spans="1:10" ht="36.75" thickBot="1" x14ac:dyDescent="0.3">
      <c r="A19" s="130" t="s">
        <v>7</v>
      </c>
      <c r="B19" s="166">
        <v>2</v>
      </c>
      <c r="C19" s="127">
        <v>2</v>
      </c>
      <c r="D19" s="160">
        <v>2</v>
      </c>
      <c r="E19" s="168">
        <f t="shared" ref="E19:E23" si="1">(D19/B19)</f>
        <v>1</v>
      </c>
      <c r="F19" s="203" t="s">
        <v>173</v>
      </c>
      <c r="G19" s="178">
        <v>2</v>
      </c>
      <c r="H19" s="139">
        <v>2</v>
      </c>
      <c r="I19" s="140">
        <f t="shared" si="0"/>
        <v>1</v>
      </c>
      <c r="J19" s="130" t="s">
        <v>566</v>
      </c>
    </row>
    <row r="20" spans="1:10" ht="36.75" thickBot="1" x14ac:dyDescent="0.3">
      <c r="A20" s="130" t="s">
        <v>8</v>
      </c>
      <c r="B20" s="166">
        <v>2</v>
      </c>
      <c r="C20" s="127">
        <v>2</v>
      </c>
      <c r="D20" s="160">
        <v>2</v>
      </c>
      <c r="E20" s="168">
        <f t="shared" si="1"/>
        <v>1</v>
      </c>
      <c r="F20" s="203" t="s">
        <v>173</v>
      </c>
      <c r="G20" s="178">
        <v>1</v>
      </c>
      <c r="H20" s="139">
        <v>1</v>
      </c>
      <c r="I20" s="140">
        <f t="shared" si="0"/>
        <v>0.5</v>
      </c>
      <c r="J20" s="130" t="s">
        <v>566</v>
      </c>
    </row>
    <row r="21" spans="1:10" ht="60.75" thickBot="1" x14ac:dyDescent="0.3">
      <c r="A21" s="130" t="s">
        <v>9</v>
      </c>
      <c r="B21" s="166">
        <v>2</v>
      </c>
      <c r="C21" s="127">
        <v>2</v>
      </c>
      <c r="D21" s="160">
        <v>2</v>
      </c>
      <c r="E21" s="168">
        <f t="shared" si="1"/>
        <v>1</v>
      </c>
      <c r="F21" s="203" t="s">
        <v>173</v>
      </c>
      <c r="G21" s="178">
        <v>1</v>
      </c>
      <c r="H21" s="139">
        <v>1</v>
      </c>
      <c r="I21" s="140">
        <f t="shared" si="0"/>
        <v>0.5</v>
      </c>
      <c r="J21" s="130" t="s">
        <v>567</v>
      </c>
    </row>
    <row r="22" spans="1:10" ht="36.75" thickBot="1" x14ac:dyDescent="0.3">
      <c r="A22" s="130" t="s">
        <v>10</v>
      </c>
      <c r="B22" s="166">
        <v>2</v>
      </c>
      <c r="C22" s="127">
        <v>2</v>
      </c>
      <c r="D22" s="160">
        <v>2</v>
      </c>
      <c r="E22" s="168">
        <f t="shared" si="1"/>
        <v>1</v>
      </c>
      <c r="F22" s="203" t="s">
        <v>173</v>
      </c>
      <c r="G22" s="178">
        <v>2</v>
      </c>
      <c r="H22" s="139">
        <v>2</v>
      </c>
      <c r="I22" s="140">
        <f t="shared" si="0"/>
        <v>1</v>
      </c>
      <c r="J22" s="130" t="s">
        <v>568</v>
      </c>
    </row>
    <row r="23" spans="1:10" ht="48.75" thickBot="1" x14ac:dyDescent="0.3">
      <c r="A23" s="130" t="s">
        <v>11</v>
      </c>
      <c r="B23" s="166">
        <v>2</v>
      </c>
      <c r="C23" s="127">
        <v>2</v>
      </c>
      <c r="D23" s="160">
        <v>2</v>
      </c>
      <c r="E23" s="168">
        <f t="shared" si="1"/>
        <v>1</v>
      </c>
      <c r="F23" s="203" t="s">
        <v>173</v>
      </c>
      <c r="G23" s="178">
        <v>1</v>
      </c>
      <c r="H23" s="139">
        <v>1</v>
      </c>
      <c r="I23" s="140">
        <f t="shared" si="0"/>
        <v>0.5</v>
      </c>
      <c r="J23" s="130" t="s">
        <v>652</v>
      </c>
    </row>
    <row r="24" spans="1:10" s="141" customFormat="1" ht="32.25" thickBot="1" x14ac:dyDescent="0.3">
      <c r="A24" s="147" t="s">
        <v>12</v>
      </c>
      <c r="B24" s="148">
        <f>SUM(B25:B26)</f>
        <v>4</v>
      </c>
      <c r="C24" s="148">
        <f>SUM(C25:C26)</f>
        <v>4</v>
      </c>
      <c r="D24" s="148">
        <f>SUM(D25:D26)</f>
        <v>2</v>
      </c>
      <c r="E24" s="149">
        <f>(D24/B24)</f>
        <v>0.5</v>
      </c>
      <c r="F24" s="148" t="str">
        <f>IF(E24&gt;=0.5,"Đạt","Không đạt")</f>
        <v>Đạt</v>
      </c>
      <c r="G24" s="148">
        <f>SUM(G25:G26)</f>
        <v>1</v>
      </c>
      <c r="H24" s="148">
        <f>SUM(H25:H26)</f>
        <v>1</v>
      </c>
      <c r="I24" s="150">
        <f>(H24/B24)</f>
        <v>0.25</v>
      </c>
      <c r="J24" s="169" t="str">
        <f>IF(I24&gt;=0.5,"Đạt","Không đạt")</f>
        <v>Không đạt</v>
      </c>
    </row>
    <row r="25" spans="1:10" ht="264.75" thickBot="1" x14ac:dyDescent="0.3">
      <c r="A25" s="130" t="s">
        <v>70</v>
      </c>
      <c r="B25" s="167">
        <v>2</v>
      </c>
      <c r="C25" s="131">
        <v>2</v>
      </c>
      <c r="D25" s="160">
        <v>0</v>
      </c>
      <c r="E25" s="168">
        <f t="shared" ref="E25:E26" si="2">(D25/B25)</f>
        <v>0</v>
      </c>
      <c r="F25" s="218"/>
      <c r="G25" s="178">
        <v>1</v>
      </c>
      <c r="H25" s="139">
        <v>1</v>
      </c>
      <c r="I25" s="140">
        <f t="shared" si="0"/>
        <v>0.5</v>
      </c>
      <c r="J25" s="130" t="s">
        <v>696</v>
      </c>
    </row>
    <row r="26" spans="1:10" ht="64.5" thickBot="1" x14ac:dyDescent="0.3">
      <c r="A26" s="128" t="s">
        <v>13</v>
      </c>
      <c r="B26" s="166">
        <v>2</v>
      </c>
      <c r="C26" s="127">
        <v>2</v>
      </c>
      <c r="D26" s="160">
        <v>2</v>
      </c>
      <c r="E26" s="168">
        <f t="shared" si="2"/>
        <v>1</v>
      </c>
      <c r="F26" s="189"/>
      <c r="G26" s="178">
        <v>0</v>
      </c>
      <c r="H26" s="139">
        <v>0</v>
      </c>
      <c r="I26" s="140">
        <f t="shared" si="0"/>
        <v>0</v>
      </c>
      <c r="J26" s="258" t="s">
        <v>662</v>
      </c>
    </row>
    <row r="27" spans="1:10" s="141" customFormat="1" ht="32.25" thickBot="1" x14ac:dyDescent="0.3">
      <c r="A27" s="147" t="s">
        <v>14</v>
      </c>
      <c r="B27" s="148">
        <f>SUM(B28:B29)</f>
        <v>4</v>
      </c>
      <c r="C27" s="148">
        <f>SUM(C28:C29)</f>
        <v>4</v>
      </c>
      <c r="D27" s="148">
        <f>SUM(D28:D29)</f>
        <v>2</v>
      </c>
      <c r="E27" s="149">
        <f>(D27/B27)</f>
        <v>0.5</v>
      </c>
      <c r="F27" s="148" t="str">
        <f>IF(E27&gt;=0.5,"Đạt","Không đạt")</f>
        <v>Đạt</v>
      </c>
      <c r="G27" s="148">
        <f>SUM(G28:G29)</f>
        <v>0</v>
      </c>
      <c r="H27" s="148">
        <f>SUM(H28:H29)</f>
        <v>0</v>
      </c>
      <c r="I27" s="150">
        <f>(H27/B27)</f>
        <v>0</v>
      </c>
      <c r="J27" s="170" t="str">
        <f>IF(I27&gt;=0.5,"Đạt","Không đạt")</f>
        <v>Không đạt</v>
      </c>
    </row>
    <row r="28" spans="1:10" ht="96.75" thickBot="1" x14ac:dyDescent="0.3">
      <c r="A28" s="130" t="s">
        <v>15</v>
      </c>
      <c r="B28" s="166">
        <v>2</v>
      </c>
      <c r="C28" s="127">
        <v>2</v>
      </c>
      <c r="D28" s="160">
        <v>0</v>
      </c>
      <c r="E28" s="168">
        <f t="shared" ref="E28:E29" si="3">(D28/B28)</f>
        <v>0</v>
      </c>
      <c r="F28" s="127"/>
      <c r="G28" s="178">
        <v>0</v>
      </c>
      <c r="H28" s="139">
        <v>0</v>
      </c>
      <c r="I28" s="140">
        <f t="shared" si="0"/>
        <v>0</v>
      </c>
      <c r="J28" s="258" t="s">
        <v>747</v>
      </c>
    </row>
    <row r="29" spans="1:10" ht="49.5" thickBot="1" x14ac:dyDescent="0.3">
      <c r="A29" s="128" t="s">
        <v>16</v>
      </c>
      <c r="B29" s="166">
        <v>2</v>
      </c>
      <c r="C29" s="127">
        <v>2</v>
      </c>
      <c r="D29" s="160">
        <v>2</v>
      </c>
      <c r="E29" s="168">
        <f t="shared" si="3"/>
        <v>1</v>
      </c>
      <c r="F29" s="193" t="s">
        <v>234</v>
      </c>
      <c r="G29" s="178">
        <v>0</v>
      </c>
      <c r="H29" s="139">
        <v>0</v>
      </c>
      <c r="I29" s="140">
        <f t="shared" si="0"/>
        <v>0</v>
      </c>
      <c r="J29" s="258" t="s">
        <v>747</v>
      </c>
    </row>
    <row r="30" spans="1:10" s="141" customFormat="1" ht="32.25" thickBot="1" x14ac:dyDescent="0.3">
      <c r="A30" s="144" t="s">
        <v>17</v>
      </c>
      <c r="B30" s="145">
        <f>SUM(B31,B34,B41,B46,B49,B52,B55,B60,B63)</f>
        <v>52</v>
      </c>
      <c r="C30" s="145">
        <f>SUM(C31,C34,C41,C46,C49,C52,C55,C60,C63)</f>
        <v>52</v>
      </c>
      <c r="D30" s="145">
        <f>SUM(D31,D34,D41,D46,D49,D52,D55,D60,D63)</f>
        <v>45</v>
      </c>
      <c r="E30" s="146">
        <f>(D30/B30)</f>
        <v>0.86538461538461542</v>
      </c>
      <c r="F30" s="164" t="str">
        <f>IF(E30&gt;=0.5,"Đạt","Không đạt")</f>
        <v>Đạt</v>
      </c>
      <c r="G30" s="145">
        <f>SUM(G31,G34,G41,G46,G49,G52,G55,G60,G63)</f>
        <v>35</v>
      </c>
      <c r="H30" s="145">
        <f>SUM(H31,H34,H41,H46,H49,H52,H55,H60,H63)</f>
        <v>35</v>
      </c>
      <c r="I30" s="146">
        <f t="shared" si="0"/>
        <v>0.67307692307692313</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241" t="s">
        <v>153</v>
      </c>
      <c r="G32" s="178">
        <v>2</v>
      </c>
      <c r="H32" s="139">
        <v>2</v>
      </c>
      <c r="I32" s="140">
        <f t="shared" si="0"/>
        <v>1</v>
      </c>
      <c r="J32" s="130" t="s">
        <v>573</v>
      </c>
    </row>
    <row r="33" spans="1:10" ht="24.75" thickBot="1" x14ac:dyDescent="0.3">
      <c r="A33" s="130" t="s">
        <v>20</v>
      </c>
      <c r="B33" s="166">
        <v>2</v>
      </c>
      <c r="C33" s="127">
        <v>2</v>
      </c>
      <c r="D33" s="160">
        <v>2</v>
      </c>
      <c r="E33" s="168">
        <f t="shared" si="4"/>
        <v>1</v>
      </c>
      <c r="F33" s="194" t="s">
        <v>441</v>
      </c>
      <c r="G33" s="178">
        <v>2</v>
      </c>
      <c r="H33" s="139">
        <v>2</v>
      </c>
      <c r="I33" s="140">
        <f t="shared" si="0"/>
        <v>1</v>
      </c>
      <c r="J33" s="130" t="s">
        <v>749</v>
      </c>
    </row>
    <row r="34" spans="1:10" s="141" customFormat="1" ht="32.25" thickBot="1" x14ac:dyDescent="0.3">
      <c r="A34" s="147" t="s">
        <v>21</v>
      </c>
      <c r="B34" s="148">
        <f>SUM(B35:B40)</f>
        <v>12</v>
      </c>
      <c r="C34" s="148">
        <f>SUM(C35:C40)</f>
        <v>12</v>
      </c>
      <c r="D34" s="148">
        <f>SUM(D35:D40)</f>
        <v>11</v>
      </c>
      <c r="E34" s="149">
        <f>(D34/B34)</f>
        <v>0.91666666666666663</v>
      </c>
      <c r="F34" s="148" t="str">
        <f>IF(E34&gt;=0.5,"Đạt","Không đạt")</f>
        <v>Đạt</v>
      </c>
      <c r="G34" s="148">
        <f>SUM(G35:G40)</f>
        <v>8</v>
      </c>
      <c r="H34" s="148">
        <f>SUM(H35:H40)</f>
        <v>8</v>
      </c>
      <c r="I34" s="150">
        <f t="shared" si="0"/>
        <v>0.66666666666666663</v>
      </c>
      <c r="J34" s="172" t="str">
        <f>IF(I34&gt;=0.5,"Đạt","Không đạt")</f>
        <v>Đạt</v>
      </c>
    </row>
    <row r="35" spans="1:10" ht="51.75" thickBot="1" x14ac:dyDescent="0.3">
      <c r="A35" s="132" t="s">
        <v>22</v>
      </c>
      <c r="B35" s="166">
        <v>2</v>
      </c>
      <c r="C35" s="127">
        <v>2</v>
      </c>
      <c r="D35" s="160">
        <v>2</v>
      </c>
      <c r="E35" s="168">
        <f t="shared" ref="E35:E40" si="5">(D35/B35)</f>
        <v>1</v>
      </c>
      <c r="F35" s="203" t="s">
        <v>177</v>
      </c>
      <c r="G35" s="178">
        <v>2</v>
      </c>
      <c r="H35" s="139">
        <v>2</v>
      </c>
      <c r="I35" s="140">
        <f t="shared" si="0"/>
        <v>1</v>
      </c>
      <c r="J35" s="130" t="s">
        <v>95</v>
      </c>
    </row>
    <row r="36" spans="1:10" ht="36.75" thickBot="1" x14ac:dyDescent="0.3">
      <c r="A36" s="130" t="s">
        <v>23</v>
      </c>
      <c r="B36" s="166">
        <v>2</v>
      </c>
      <c r="C36" s="127">
        <v>2</v>
      </c>
      <c r="D36" s="160">
        <v>2</v>
      </c>
      <c r="E36" s="168">
        <f t="shared" si="5"/>
        <v>1</v>
      </c>
      <c r="F36" s="203" t="s">
        <v>178</v>
      </c>
      <c r="G36" s="178">
        <v>2</v>
      </c>
      <c r="H36" s="139">
        <v>2</v>
      </c>
      <c r="I36" s="140">
        <f t="shared" si="0"/>
        <v>1</v>
      </c>
      <c r="J36" s="130" t="s">
        <v>96</v>
      </c>
    </row>
    <row r="37" spans="1:10" ht="48.75" thickBot="1" x14ac:dyDescent="0.3">
      <c r="A37" s="130" t="s">
        <v>24</v>
      </c>
      <c r="B37" s="166">
        <v>2</v>
      </c>
      <c r="C37" s="127">
        <v>2</v>
      </c>
      <c r="D37" s="160">
        <v>2</v>
      </c>
      <c r="E37" s="168">
        <f t="shared" si="5"/>
        <v>1</v>
      </c>
      <c r="F37" s="203" t="s">
        <v>179</v>
      </c>
      <c r="G37" s="178">
        <v>1</v>
      </c>
      <c r="H37" s="139">
        <v>1</v>
      </c>
      <c r="I37" s="140">
        <f t="shared" si="0"/>
        <v>0.5</v>
      </c>
      <c r="J37" s="130" t="s">
        <v>155</v>
      </c>
    </row>
    <row r="38" spans="1:10" ht="36.75" thickBot="1" x14ac:dyDescent="0.3">
      <c r="A38" s="130" t="s">
        <v>25</v>
      </c>
      <c r="B38" s="166">
        <v>2</v>
      </c>
      <c r="C38" s="127">
        <v>2</v>
      </c>
      <c r="D38" s="160">
        <v>2</v>
      </c>
      <c r="E38" s="168">
        <f t="shared" si="5"/>
        <v>1</v>
      </c>
      <c r="F38" s="203" t="s">
        <v>180</v>
      </c>
      <c r="G38" s="178">
        <v>2</v>
      </c>
      <c r="H38" s="139">
        <v>2</v>
      </c>
      <c r="I38" s="140">
        <f t="shared" si="0"/>
        <v>1</v>
      </c>
      <c r="J38" s="130" t="s">
        <v>500</v>
      </c>
    </row>
    <row r="39" spans="1:10" ht="36.75" thickBot="1" x14ac:dyDescent="0.3">
      <c r="A39" s="130" t="s">
        <v>26</v>
      </c>
      <c r="B39" s="166">
        <v>2</v>
      </c>
      <c r="C39" s="127">
        <v>2</v>
      </c>
      <c r="D39" s="160">
        <v>2</v>
      </c>
      <c r="E39" s="168">
        <f t="shared" si="5"/>
        <v>1</v>
      </c>
      <c r="F39" s="189"/>
      <c r="G39" s="178">
        <v>0</v>
      </c>
      <c r="H39" s="139">
        <v>0</v>
      </c>
      <c r="I39" s="140">
        <f t="shared" si="0"/>
        <v>0</v>
      </c>
      <c r="J39" s="258" t="s">
        <v>598</v>
      </c>
    </row>
    <row r="40" spans="1:10" ht="61.5" thickBot="1" x14ac:dyDescent="0.3">
      <c r="A40" s="130" t="s">
        <v>27</v>
      </c>
      <c r="B40" s="166">
        <v>2</v>
      </c>
      <c r="C40" s="127">
        <v>2</v>
      </c>
      <c r="D40" s="160">
        <v>1</v>
      </c>
      <c r="E40" s="168">
        <f t="shared" si="5"/>
        <v>0.5</v>
      </c>
      <c r="F40" s="194" t="s">
        <v>238</v>
      </c>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6</v>
      </c>
      <c r="H41" s="148">
        <f>SUM(H42:H45)</f>
        <v>6</v>
      </c>
      <c r="I41" s="150">
        <f t="shared" si="0"/>
        <v>0.75</v>
      </c>
      <c r="J41" s="172" t="str">
        <f>IF(I41&gt;=0.5,"Đạt","Không đạt")</f>
        <v>Đạt</v>
      </c>
    </row>
    <row r="42" spans="1:10" ht="60.75" thickBot="1" x14ac:dyDescent="0.3">
      <c r="A42" s="130" t="s">
        <v>29</v>
      </c>
      <c r="B42" s="166">
        <v>2</v>
      </c>
      <c r="C42" s="127">
        <v>2</v>
      </c>
      <c r="D42" s="160">
        <v>2</v>
      </c>
      <c r="E42" s="168">
        <f t="shared" ref="E42:E45" si="6">(D42/B42)</f>
        <v>1</v>
      </c>
      <c r="F42" s="203" t="s">
        <v>182</v>
      </c>
      <c r="G42" s="178">
        <v>2</v>
      </c>
      <c r="H42" s="139">
        <v>2</v>
      </c>
      <c r="I42" s="140">
        <f t="shared" si="0"/>
        <v>1</v>
      </c>
      <c r="J42" s="130" t="s">
        <v>547</v>
      </c>
    </row>
    <row r="43" spans="1:10" ht="36.75" thickBot="1" x14ac:dyDescent="0.3">
      <c r="A43" s="130" t="s">
        <v>30</v>
      </c>
      <c r="B43" s="166">
        <v>2</v>
      </c>
      <c r="C43" s="127">
        <v>2</v>
      </c>
      <c r="D43" s="160">
        <v>2</v>
      </c>
      <c r="E43" s="168">
        <f t="shared" si="6"/>
        <v>1</v>
      </c>
      <c r="F43" s="203" t="s">
        <v>207</v>
      </c>
      <c r="G43" s="178">
        <v>2</v>
      </c>
      <c r="H43" s="139">
        <v>2</v>
      </c>
      <c r="I43" s="140">
        <f t="shared" si="0"/>
        <v>1</v>
      </c>
      <c r="J43" s="130" t="s">
        <v>577</v>
      </c>
    </row>
    <row r="44" spans="1:10" ht="48.75" thickBot="1" x14ac:dyDescent="0.3">
      <c r="A44" s="130" t="s">
        <v>31</v>
      </c>
      <c r="B44" s="166">
        <v>2</v>
      </c>
      <c r="C44" s="127">
        <v>2</v>
      </c>
      <c r="D44" s="160">
        <v>2</v>
      </c>
      <c r="E44" s="168">
        <f t="shared" si="6"/>
        <v>1</v>
      </c>
      <c r="F44" s="203" t="s">
        <v>160</v>
      </c>
      <c r="G44" s="178">
        <v>1</v>
      </c>
      <c r="H44" s="139">
        <v>1</v>
      </c>
      <c r="I44" s="140">
        <f t="shared" si="0"/>
        <v>0.5</v>
      </c>
      <c r="J44" s="130" t="s">
        <v>103</v>
      </c>
    </row>
    <row r="45" spans="1:10" ht="48.75" thickBot="1" x14ac:dyDescent="0.3">
      <c r="A45" s="130" t="s">
        <v>32</v>
      </c>
      <c r="B45" s="166">
        <v>2</v>
      </c>
      <c r="C45" s="127">
        <v>2</v>
      </c>
      <c r="D45" s="160">
        <v>2</v>
      </c>
      <c r="E45" s="168">
        <f t="shared" si="6"/>
        <v>1</v>
      </c>
      <c r="F45" s="203" t="s">
        <v>160</v>
      </c>
      <c r="G45" s="178">
        <v>1</v>
      </c>
      <c r="H45" s="139">
        <v>1</v>
      </c>
      <c r="I45" s="140">
        <f t="shared" si="0"/>
        <v>0.5</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89" t="s">
        <v>422</v>
      </c>
      <c r="G47" s="178">
        <v>2</v>
      </c>
      <c r="H47" s="139">
        <v>2</v>
      </c>
      <c r="I47" s="140">
        <f t="shared" si="0"/>
        <v>1</v>
      </c>
      <c r="J47" s="244" t="s">
        <v>549</v>
      </c>
    </row>
    <row r="48" spans="1:10" ht="60.75" thickBot="1" x14ac:dyDescent="0.3">
      <c r="A48" s="130" t="s">
        <v>34</v>
      </c>
      <c r="B48" s="166">
        <v>2</v>
      </c>
      <c r="C48" s="127">
        <v>2</v>
      </c>
      <c r="D48" s="160">
        <v>2</v>
      </c>
      <c r="E48" s="168">
        <f t="shared" si="7"/>
        <v>1</v>
      </c>
      <c r="F48" s="189" t="s">
        <v>422</v>
      </c>
      <c r="G48" s="178">
        <v>2</v>
      </c>
      <c r="H48" s="139">
        <v>2</v>
      </c>
      <c r="I48" s="140">
        <f t="shared" si="0"/>
        <v>1</v>
      </c>
      <c r="J48" s="244" t="s">
        <v>549</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89" t="s">
        <v>423</v>
      </c>
      <c r="G50" s="178">
        <v>2</v>
      </c>
      <c r="H50" s="139">
        <v>2</v>
      </c>
      <c r="I50" s="140">
        <f t="shared" si="0"/>
        <v>1</v>
      </c>
      <c r="J50" s="130" t="s">
        <v>162</v>
      </c>
    </row>
    <row r="51" spans="1:10" ht="28.5" thickBot="1" x14ac:dyDescent="0.3">
      <c r="A51" s="128" t="s">
        <v>36</v>
      </c>
      <c r="B51" s="166">
        <v>2</v>
      </c>
      <c r="C51" s="127">
        <v>2</v>
      </c>
      <c r="D51" s="160">
        <v>1</v>
      </c>
      <c r="E51" s="168">
        <f t="shared" si="8"/>
        <v>0.5</v>
      </c>
      <c r="F51" s="189" t="s">
        <v>423</v>
      </c>
      <c r="G51" s="178">
        <v>1</v>
      </c>
      <c r="H51" s="139">
        <v>1</v>
      </c>
      <c r="I51" s="140">
        <f t="shared" si="0"/>
        <v>0.5</v>
      </c>
      <c r="J51" s="130" t="s">
        <v>647</v>
      </c>
    </row>
    <row r="52" spans="1:10" s="141" customFormat="1" ht="48" thickBot="1" x14ac:dyDescent="0.3">
      <c r="A52" s="147" t="s">
        <v>67</v>
      </c>
      <c r="B52" s="148">
        <f>SUM(B53:B54)</f>
        <v>4</v>
      </c>
      <c r="C52" s="148">
        <f>SUM(C53:C54)</f>
        <v>4</v>
      </c>
      <c r="D52" s="148">
        <f>SUM(D53:D54)</f>
        <v>2</v>
      </c>
      <c r="E52" s="149">
        <f>(D52/B52)</f>
        <v>0.5</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0</v>
      </c>
      <c r="E53" s="168">
        <f t="shared" ref="E53:E54" si="9">(D53/B53)</f>
        <v>0</v>
      </c>
      <c r="F53" s="189"/>
      <c r="G53" s="178">
        <v>0</v>
      </c>
      <c r="H53" s="139">
        <v>0</v>
      </c>
      <c r="I53" s="140">
        <f t="shared" si="0"/>
        <v>0</v>
      </c>
      <c r="J53" s="258" t="s">
        <v>579</v>
      </c>
    </row>
    <row r="54" spans="1:10" ht="60.75" thickBot="1" x14ac:dyDescent="0.3">
      <c r="A54" s="130" t="s">
        <v>38</v>
      </c>
      <c r="B54" s="166">
        <v>2</v>
      </c>
      <c r="C54" s="127">
        <v>2</v>
      </c>
      <c r="D54" s="160">
        <v>2</v>
      </c>
      <c r="E54" s="168">
        <f t="shared" si="9"/>
        <v>1</v>
      </c>
      <c r="F54" s="189" t="s">
        <v>425</v>
      </c>
      <c r="G54" s="178">
        <v>0</v>
      </c>
      <c r="H54" s="139">
        <v>0</v>
      </c>
      <c r="I54" s="140">
        <f t="shared" si="0"/>
        <v>0</v>
      </c>
      <c r="J54" s="258"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6</v>
      </c>
      <c r="H55" s="148">
        <f>SUM(H56:H59)</f>
        <v>6</v>
      </c>
      <c r="I55" s="150">
        <f t="shared" si="0"/>
        <v>0.75</v>
      </c>
      <c r="J55" s="172" t="str">
        <f>IF(I55&gt;=0.5,"Đạt","Không đạt")</f>
        <v>Đạt</v>
      </c>
    </row>
    <row r="56" spans="1:10" ht="36.75" thickBot="1" x14ac:dyDescent="0.3">
      <c r="A56" s="130" t="s">
        <v>39</v>
      </c>
      <c r="B56" s="166">
        <v>2</v>
      </c>
      <c r="C56" s="127">
        <v>2</v>
      </c>
      <c r="D56" s="160">
        <v>2</v>
      </c>
      <c r="E56" s="168">
        <f t="shared" ref="E56:E59" si="10">(D56/B56)</f>
        <v>1</v>
      </c>
      <c r="F56" s="203" t="s">
        <v>164</v>
      </c>
      <c r="G56" s="178">
        <v>2</v>
      </c>
      <c r="H56" s="139">
        <v>2</v>
      </c>
      <c r="I56" s="140">
        <f t="shared" si="0"/>
        <v>1</v>
      </c>
      <c r="J56" s="130" t="s">
        <v>581</v>
      </c>
    </row>
    <row r="57" spans="1:10" ht="60.75" thickBot="1" x14ac:dyDescent="0.3">
      <c r="A57" s="130" t="s">
        <v>40</v>
      </c>
      <c r="B57" s="166">
        <v>2</v>
      </c>
      <c r="C57" s="127">
        <v>2</v>
      </c>
      <c r="D57" s="160">
        <v>2</v>
      </c>
      <c r="E57" s="168">
        <f t="shared" si="10"/>
        <v>1</v>
      </c>
      <c r="F57" s="203" t="s">
        <v>164</v>
      </c>
      <c r="G57" s="178">
        <v>1</v>
      </c>
      <c r="H57" s="139">
        <v>1</v>
      </c>
      <c r="I57" s="140">
        <f t="shared" si="0"/>
        <v>0.5</v>
      </c>
      <c r="J57" s="130" t="s">
        <v>581</v>
      </c>
    </row>
    <row r="58" spans="1:10" ht="36.75" thickBot="1" x14ac:dyDescent="0.3">
      <c r="A58" s="130" t="s">
        <v>41</v>
      </c>
      <c r="B58" s="166">
        <v>2</v>
      </c>
      <c r="C58" s="127">
        <v>2</v>
      </c>
      <c r="D58" s="160">
        <v>2</v>
      </c>
      <c r="E58" s="168">
        <f t="shared" si="10"/>
        <v>1</v>
      </c>
      <c r="F58" s="203" t="s">
        <v>164</v>
      </c>
      <c r="G58" s="178">
        <v>1</v>
      </c>
      <c r="H58" s="139">
        <v>1</v>
      </c>
      <c r="I58" s="140">
        <f t="shared" si="0"/>
        <v>0.5</v>
      </c>
      <c r="J58" s="130" t="s">
        <v>581</v>
      </c>
    </row>
    <row r="59" spans="1:10" ht="48.75" thickBot="1" x14ac:dyDescent="0.3">
      <c r="A59" s="130" t="s">
        <v>42</v>
      </c>
      <c r="B59" s="166">
        <v>2</v>
      </c>
      <c r="C59" s="127">
        <v>2</v>
      </c>
      <c r="D59" s="160">
        <v>2</v>
      </c>
      <c r="E59" s="168">
        <f t="shared" si="10"/>
        <v>1</v>
      </c>
      <c r="F59" s="203" t="s">
        <v>164</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189" t="s">
        <v>428</v>
      </c>
      <c r="G61" s="178">
        <v>2</v>
      </c>
      <c r="H61" s="139">
        <v>2</v>
      </c>
      <c r="I61" s="140">
        <f t="shared" si="0"/>
        <v>1</v>
      </c>
      <c r="J61" s="130" t="s">
        <v>113</v>
      </c>
    </row>
    <row r="62" spans="1:10" ht="36.75" thickBot="1" x14ac:dyDescent="0.3">
      <c r="A62" s="130" t="s">
        <v>44</v>
      </c>
      <c r="B62" s="166">
        <v>2</v>
      </c>
      <c r="C62" s="138">
        <v>2</v>
      </c>
      <c r="D62" s="160">
        <v>1</v>
      </c>
      <c r="E62" s="168">
        <f t="shared" si="11"/>
        <v>0.5</v>
      </c>
      <c r="F62" s="189" t="s">
        <v>428</v>
      </c>
      <c r="G62" s="178">
        <v>1</v>
      </c>
      <c r="H62" s="139">
        <v>1</v>
      </c>
      <c r="I62" s="140">
        <f t="shared" si="0"/>
        <v>0.5</v>
      </c>
      <c r="J62" s="130"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0</v>
      </c>
      <c r="E64" s="168">
        <f t="shared" ref="E64:E65" si="12">(D64/B64)</f>
        <v>0</v>
      </c>
      <c r="F64" s="189"/>
      <c r="G64" s="178">
        <v>1</v>
      </c>
      <c r="H64" s="139">
        <v>1</v>
      </c>
      <c r="I64" s="140">
        <f t="shared" si="0"/>
        <v>0.5</v>
      </c>
      <c r="J64" s="130" t="s">
        <v>113</v>
      </c>
    </row>
    <row r="65" spans="1:10" ht="108.75" thickBot="1" x14ac:dyDescent="0.3">
      <c r="A65" s="133" t="s">
        <v>46</v>
      </c>
      <c r="B65" s="166">
        <v>2</v>
      </c>
      <c r="C65" s="138">
        <v>2</v>
      </c>
      <c r="D65" s="160">
        <v>2</v>
      </c>
      <c r="E65" s="168">
        <f t="shared" si="12"/>
        <v>1</v>
      </c>
      <c r="F65" s="220" t="s">
        <v>187</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10</v>
      </c>
      <c r="E66" s="146">
        <f>(D66/B66)</f>
        <v>0.625</v>
      </c>
      <c r="F66" s="164" t="str">
        <f>IF(E66&gt;=0.5,"Đạt","Không đạt")</f>
        <v>Đạt</v>
      </c>
      <c r="G66" s="145">
        <f>SUM(G67,G72,G75)</f>
        <v>5</v>
      </c>
      <c r="H66" s="145">
        <f>SUM(H67,H72,H75)</f>
        <v>5</v>
      </c>
      <c r="I66" s="146">
        <f t="shared" si="0"/>
        <v>0.3125</v>
      </c>
      <c r="J66" s="164" t="str">
        <f>IF(I66&gt;=0.5,"Đạt","Không đạt")</f>
        <v>Không đạt</v>
      </c>
    </row>
    <row r="67" spans="1:10" s="141" customFormat="1" ht="32.25" thickBot="1" x14ac:dyDescent="0.3">
      <c r="A67" s="152" t="s">
        <v>48</v>
      </c>
      <c r="B67" s="148">
        <f>SUM(B68:B71)</f>
        <v>8</v>
      </c>
      <c r="C67" s="148">
        <f>SUM(C68:C71)</f>
        <v>8</v>
      </c>
      <c r="D67" s="148">
        <f>SUM(D68:D71)</f>
        <v>6</v>
      </c>
      <c r="E67" s="149">
        <f>(D67/B67)</f>
        <v>0.75</v>
      </c>
      <c r="F67" s="148" t="str">
        <f>IF(E67&gt;=0.5,"Đạt","Không đạt")</f>
        <v>Đạt</v>
      </c>
      <c r="G67" s="148">
        <f>SUM(G68:G71)</f>
        <v>4</v>
      </c>
      <c r="H67" s="148">
        <f>SUM(H68:H71)</f>
        <v>4</v>
      </c>
      <c r="I67" s="150">
        <f t="shared" si="0"/>
        <v>0.5</v>
      </c>
      <c r="J67" s="148" t="str">
        <f>IF(I67&gt;=0.5,"Đạt","Không đạt")</f>
        <v>Đạt</v>
      </c>
    </row>
    <row r="68" spans="1:10" ht="72.75" thickBot="1" x14ac:dyDescent="0.3">
      <c r="A68" s="133" t="s">
        <v>49</v>
      </c>
      <c r="B68" s="166">
        <v>2</v>
      </c>
      <c r="C68" s="138">
        <v>2</v>
      </c>
      <c r="D68" s="160">
        <v>2</v>
      </c>
      <c r="E68" s="168">
        <f t="shared" ref="E68:E71" si="13">(D68/B68)</f>
        <v>1</v>
      </c>
      <c r="F68" s="220" t="s">
        <v>168</v>
      </c>
      <c r="G68" s="178">
        <v>2</v>
      </c>
      <c r="H68" s="139">
        <v>2</v>
      </c>
      <c r="I68" s="140">
        <f t="shared" si="0"/>
        <v>1</v>
      </c>
      <c r="J68" s="130" t="s">
        <v>585</v>
      </c>
    </row>
    <row r="69" spans="1:10" ht="16.5" thickBot="1" x14ac:dyDescent="0.3">
      <c r="A69" s="133" t="s">
        <v>50</v>
      </c>
      <c r="B69" s="166">
        <v>2</v>
      </c>
      <c r="C69" s="138">
        <v>2</v>
      </c>
      <c r="D69" s="160">
        <v>0</v>
      </c>
      <c r="E69" s="168">
        <f t="shared" si="13"/>
        <v>0</v>
      </c>
      <c r="F69" s="189"/>
      <c r="G69" s="178">
        <v>1</v>
      </c>
      <c r="H69" s="139">
        <v>1</v>
      </c>
      <c r="I69" s="140">
        <f t="shared" si="0"/>
        <v>0.5</v>
      </c>
      <c r="J69" s="257" t="s">
        <v>648</v>
      </c>
    </row>
    <row r="70" spans="1:10" ht="48.75" thickBot="1" x14ac:dyDescent="0.3">
      <c r="A70" s="133" t="s">
        <v>51</v>
      </c>
      <c r="B70" s="166">
        <v>2</v>
      </c>
      <c r="C70" s="138">
        <v>2</v>
      </c>
      <c r="D70" s="160">
        <v>2</v>
      </c>
      <c r="E70" s="168">
        <f t="shared" si="13"/>
        <v>1</v>
      </c>
      <c r="F70" s="203" t="s">
        <v>118</v>
      </c>
      <c r="G70" s="178">
        <v>1</v>
      </c>
      <c r="H70" s="139">
        <v>1</v>
      </c>
      <c r="I70" s="140">
        <f t="shared" si="0"/>
        <v>0.5</v>
      </c>
      <c r="J70" s="130" t="s">
        <v>587</v>
      </c>
    </row>
    <row r="71" spans="1:10" ht="72.75" thickBot="1" x14ac:dyDescent="0.3">
      <c r="A71" s="133" t="s">
        <v>52</v>
      </c>
      <c r="B71" s="166">
        <v>2</v>
      </c>
      <c r="C71" s="138">
        <v>2</v>
      </c>
      <c r="D71" s="160">
        <v>2</v>
      </c>
      <c r="E71" s="168">
        <f t="shared" si="13"/>
        <v>1</v>
      </c>
      <c r="F71" s="203" t="s">
        <v>170</v>
      </c>
      <c r="G71" s="178">
        <v>0</v>
      </c>
      <c r="H71" s="139">
        <v>0</v>
      </c>
      <c r="I71" s="140">
        <f t="shared" si="0"/>
        <v>0</v>
      </c>
      <c r="J71" s="258" t="s">
        <v>750</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2</v>
      </c>
      <c r="E73" s="168">
        <f t="shared" ref="E73:E74" si="14">(D73/B73)</f>
        <v>1</v>
      </c>
      <c r="F73" s="220" t="s">
        <v>442</v>
      </c>
      <c r="G73" s="178">
        <v>0</v>
      </c>
      <c r="H73" s="139">
        <v>0</v>
      </c>
      <c r="I73" s="140">
        <f t="shared" si="0"/>
        <v>0</v>
      </c>
      <c r="J73" s="258" t="s">
        <v>641</v>
      </c>
    </row>
    <row r="74" spans="1:10" ht="36.75" thickBot="1" x14ac:dyDescent="0.3">
      <c r="A74" s="133" t="s">
        <v>54</v>
      </c>
      <c r="B74" s="166">
        <v>2</v>
      </c>
      <c r="C74" s="138">
        <v>2</v>
      </c>
      <c r="D74" s="160">
        <v>0</v>
      </c>
      <c r="E74" s="168">
        <f t="shared" si="14"/>
        <v>0</v>
      </c>
      <c r="F74" s="189"/>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1</v>
      </c>
      <c r="H75" s="148">
        <f>SUM(H76:H77)</f>
        <v>1</v>
      </c>
      <c r="I75" s="150">
        <f t="shared" si="0"/>
        <v>0.25</v>
      </c>
      <c r="J75" s="148" t="str">
        <f>IF(I75&gt;=0.5,"Đạt","Không đạt")</f>
        <v>Không đạt</v>
      </c>
    </row>
    <row r="76" spans="1:10" ht="36.75" thickBot="1" x14ac:dyDescent="0.3">
      <c r="A76" s="133" t="s">
        <v>55</v>
      </c>
      <c r="B76" s="166">
        <v>2</v>
      </c>
      <c r="C76" s="138">
        <v>2</v>
      </c>
      <c r="D76" s="160">
        <v>2</v>
      </c>
      <c r="E76" s="168">
        <f t="shared" ref="E76:E77" si="15">(D76/B76)</f>
        <v>1</v>
      </c>
      <c r="F76" s="240" t="s">
        <v>443</v>
      </c>
      <c r="G76" s="178">
        <v>1</v>
      </c>
      <c r="H76" s="139">
        <v>1</v>
      </c>
      <c r="I76" s="140">
        <f t="shared" si="0"/>
        <v>0.5</v>
      </c>
      <c r="J76" s="130" t="s">
        <v>212</v>
      </c>
    </row>
    <row r="77" spans="1:10" ht="36.75" thickBot="1" x14ac:dyDescent="0.3">
      <c r="A77" s="133" t="s">
        <v>56</v>
      </c>
      <c r="B77" s="166">
        <v>2</v>
      </c>
      <c r="C77" s="138">
        <v>2</v>
      </c>
      <c r="D77" s="160">
        <v>0</v>
      </c>
      <c r="E77" s="168">
        <f t="shared" si="15"/>
        <v>0</v>
      </c>
      <c r="F77" s="189"/>
      <c r="G77" s="178">
        <v>0</v>
      </c>
      <c r="H77" s="139">
        <v>0</v>
      </c>
      <c r="I77" s="140">
        <f t="shared" si="0"/>
        <v>0</v>
      </c>
      <c r="J77" s="258" t="s">
        <v>591</v>
      </c>
    </row>
    <row r="78" spans="1:10" ht="16.5" thickBot="1" x14ac:dyDescent="0.3">
      <c r="A78" s="134" t="s">
        <v>57</v>
      </c>
      <c r="B78" s="165">
        <f>SUM(B16,B30,B66)</f>
        <v>88</v>
      </c>
      <c r="C78" s="129">
        <f>SUM(C16,C30,C66)</f>
        <v>88</v>
      </c>
      <c r="D78" s="136">
        <f>SUM(D16,D30,D66)</f>
        <v>70</v>
      </c>
      <c r="E78" s="176">
        <f>(D78/B78)</f>
        <v>0.79545454545454541</v>
      </c>
      <c r="F78" s="127"/>
      <c r="G78" s="177">
        <f>SUM(G16,G30,G66)</f>
        <v>50</v>
      </c>
      <c r="H78" s="136">
        <f>SUM(H16,H30,H66)</f>
        <v>50</v>
      </c>
      <c r="I78" s="176">
        <f t="shared" si="0"/>
        <v>0.56818181818181823</v>
      </c>
      <c r="J78" s="127"/>
    </row>
    <row r="79" spans="1:10" ht="16.5" thickBot="1" x14ac:dyDescent="0.3">
      <c r="A79" s="134" t="s">
        <v>58</v>
      </c>
      <c r="B79" s="165">
        <v>100</v>
      </c>
      <c r="C79" s="129">
        <f>(C78*B79)/B78</f>
        <v>100</v>
      </c>
      <c r="D79" s="137">
        <f>(D78*B79)/B78</f>
        <v>79.545454545454547</v>
      </c>
      <c r="E79" s="176">
        <f>(D79/B79)</f>
        <v>0.79545454545454541</v>
      </c>
      <c r="F79" s="127"/>
      <c r="G79" s="179">
        <f>(G78/B78)*100</f>
        <v>56.81818181818182</v>
      </c>
      <c r="H79" s="137">
        <f>(H78*B79)/B78</f>
        <v>56.81818181818182</v>
      </c>
      <c r="I79" s="176">
        <f t="shared" si="0"/>
        <v>0.56818181818181823</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437</v>
      </c>
      <c r="B82" s="396"/>
      <c r="C82" s="396"/>
      <c r="D82" s="396"/>
      <c r="E82" s="396"/>
      <c r="H82" s="397" t="s">
        <v>75</v>
      </c>
      <c r="I82" s="398"/>
      <c r="J82" s="398"/>
    </row>
    <row r="86" spans="1:10" ht="15.6" customHeight="1" x14ac:dyDescent="0.25">
      <c r="A86" s="394"/>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B905DD35-F1E2-40BB-B01C-0123BF884587}"/>
    <hyperlink ref="A28" r:id="rId2" display="https://thuvienphapluat.vn/phap-luat/tim-van-ban.aspx?keyword=03/2014/TT-BTTTT&amp;area=2&amp;type=0&amp;match=False&amp;vc=True&amp;lan=1" xr:uid="{DB41454D-3F1F-4D03-B98E-ABB035D259B1}"/>
  </hyperlinks>
  <pageMargins left="0.7" right="0.7" top="0.75" bottom="0.75" header="0.3" footer="0.3"/>
  <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6343D4-9DD2-4A55-8E5D-C2B8D4778835}">
  <sheetPr codeName="Sheet31"/>
  <dimension ref="A6:M89"/>
  <sheetViews>
    <sheetView topLeftCell="A71" workbookViewId="0">
      <selection activeCell="G19" sqref="G19:J77"/>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6.14062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444</v>
      </c>
      <c r="B8" s="388"/>
      <c r="C8" s="388"/>
      <c r="D8" s="388"/>
      <c r="E8" s="388"/>
      <c r="F8" s="388"/>
      <c r="G8" s="388"/>
      <c r="H8" s="388"/>
      <c r="I8" s="388"/>
      <c r="J8" s="388"/>
    </row>
    <row r="9" spans="1:13" ht="16.5" x14ac:dyDescent="0.25">
      <c r="A9" s="388" t="s">
        <v>338</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90" t="s">
        <v>82</v>
      </c>
      <c r="B11" s="190"/>
      <c r="C11" s="190"/>
      <c r="D11" s="190"/>
      <c r="E11" s="190"/>
      <c r="F11" s="190"/>
      <c r="G11" s="190"/>
      <c r="H11" s="190"/>
      <c r="I11" s="190"/>
      <c r="J11" s="190"/>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18</v>
      </c>
      <c r="E16" s="146">
        <f>(D16/B16)</f>
        <v>0.9</v>
      </c>
      <c r="F16" s="164" t="str">
        <f>IF(E16&gt;=0.5,"Đạt","Không đạt")</f>
        <v>Đạt</v>
      </c>
      <c r="G16" s="145">
        <f>SUM(G17,G24,G27)</f>
        <v>16</v>
      </c>
      <c r="H16" s="145">
        <f>SUM(H17,H24,H27)</f>
        <v>16</v>
      </c>
      <c r="I16" s="146">
        <f t="shared" ref="I16:I79" si="0">(H16/B16)</f>
        <v>0.8</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11</v>
      </c>
      <c r="H17" s="148">
        <f>SUM(H18:H23)</f>
        <v>11</v>
      </c>
      <c r="I17" s="150">
        <f t="shared" si="0"/>
        <v>0.91666666666666663</v>
      </c>
      <c r="J17" s="148" t="str">
        <f>IF(I17&gt;=0.5,"Đạt","Không đạt")</f>
        <v>Đạt</v>
      </c>
    </row>
    <row r="18" spans="1:10" ht="172.5" thickBot="1" x14ac:dyDescent="0.3">
      <c r="A18" s="128" t="s">
        <v>6</v>
      </c>
      <c r="B18" s="166">
        <v>2</v>
      </c>
      <c r="C18" s="127">
        <v>2</v>
      </c>
      <c r="D18" s="160">
        <v>2</v>
      </c>
      <c r="E18" s="168">
        <f>(D18/B18)</f>
        <v>1</v>
      </c>
      <c r="F18" s="220" t="s">
        <v>445</v>
      </c>
      <c r="G18" s="178">
        <v>2</v>
      </c>
      <c r="H18" s="139">
        <v>2</v>
      </c>
      <c r="I18" s="140">
        <f t="shared" si="0"/>
        <v>1</v>
      </c>
      <c r="J18" s="243" t="s">
        <v>751</v>
      </c>
    </row>
    <row r="19" spans="1:10" ht="60.75" thickBot="1" x14ac:dyDescent="0.3">
      <c r="A19" s="130" t="s">
        <v>7</v>
      </c>
      <c r="B19" s="166">
        <v>2</v>
      </c>
      <c r="C19" s="127">
        <v>2</v>
      </c>
      <c r="D19" s="160">
        <v>2</v>
      </c>
      <c r="E19" s="168">
        <f t="shared" ref="E19:E23" si="1">(D19/B19)</f>
        <v>1</v>
      </c>
      <c r="F19" s="189" t="s">
        <v>446</v>
      </c>
      <c r="G19" s="178">
        <v>2</v>
      </c>
      <c r="H19" s="139">
        <v>2</v>
      </c>
      <c r="I19" s="140">
        <f t="shared" si="0"/>
        <v>1</v>
      </c>
      <c r="J19" s="130" t="s">
        <v>566</v>
      </c>
    </row>
    <row r="20" spans="1:10" ht="48.75" thickBot="1" x14ac:dyDescent="0.3">
      <c r="A20" s="130" t="s">
        <v>8</v>
      </c>
      <c r="B20" s="166">
        <v>2</v>
      </c>
      <c r="C20" s="127">
        <v>2</v>
      </c>
      <c r="D20" s="160">
        <v>2</v>
      </c>
      <c r="E20" s="168">
        <f t="shared" si="1"/>
        <v>1</v>
      </c>
      <c r="F20" s="189" t="s">
        <v>447</v>
      </c>
      <c r="G20" s="178">
        <v>2</v>
      </c>
      <c r="H20" s="139">
        <v>2</v>
      </c>
      <c r="I20" s="140">
        <f t="shared" si="0"/>
        <v>1</v>
      </c>
      <c r="J20" s="130" t="s">
        <v>566</v>
      </c>
    </row>
    <row r="21" spans="1:10" ht="60.75" thickBot="1" x14ac:dyDescent="0.3">
      <c r="A21" s="130" t="s">
        <v>9</v>
      </c>
      <c r="B21" s="166">
        <v>2</v>
      </c>
      <c r="C21" s="127">
        <v>2</v>
      </c>
      <c r="D21" s="160">
        <v>2</v>
      </c>
      <c r="E21" s="168">
        <f t="shared" si="1"/>
        <v>1</v>
      </c>
      <c r="F21" s="189" t="s">
        <v>448</v>
      </c>
      <c r="G21" s="178">
        <v>2</v>
      </c>
      <c r="H21" s="139">
        <v>2</v>
      </c>
      <c r="I21" s="140">
        <f t="shared" si="0"/>
        <v>1</v>
      </c>
      <c r="J21" s="130" t="s">
        <v>567</v>
      </c>
    </row>
    <row r="22" spans="1:10" ht="48.75" thickBot="1" x14ac:dyDescent="0.3">
      <c r="A22" s="130" t="s">
        <v>10</v>
      </c>
      <c r="B22" s="166">
        <v>2</v>
      </c>
      <c r="C22" s="127">
        <v>2</v>
      </c>
      <c r="D22" s="160">
        <v>2</v>
      </c>
      <c r="E22" s="168">
        <f t="shared" si="1"/>
        <v>1</v>
      </c>
      <c r="F22" s="189" t="s">
        <v>449</v>
      </c>
      <c r="G22" s="178">
        <v>2</v>
      </c>
      <c r="H22" s="139">
        <v>2</v>
      </c>
      <c r="I22" s="140">
        <f t="shared" si="0"/>
        <v>1</v>
      </c>
      <c r="J22" s="130" t="s">
        <v>568</v>
      </c>
    </row>
    <row r="23" spans="1:10" ht="84.75" thickBot="1" x14ac:dyDescent="0.3">
      <c r="A23" s="130" t="s">
        <v>11</v>
      </c>
      <c r="B23" s="166">
        <v>2</v>
      </c>
      <c r="C23" s="127">
        <v>2</v>
      </c>
      <c r="D23" s="160">
        <v>2</v>
      </c>
      <c r="E23" s="168">
        <f t="shared" si="1"/>
        <v>1</v>
      </c>
      <c r="F23" s="189" t="s">
        <v>450</v>
      </c>
      <c r="G23" s="178">
        <v>1</v>
      </c>
      <c r="H23" s="139">
        <v>1</v>
      </c>
      <c r="I23" s="140">
        <f t="shared" si="0"/>
        <v>0.5</v>
      </c>
      <c r="J23" s="130" t="s">
        <v>569</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3</v>
      </c>
      <c r="H24" s="148">
        <f>SUM(H25:H26)</f>
        <v>3</v>
      </c>
      <c r="I24" s="150">
        <f>(H24/B24)</f>
        <v>0.75</v>
      </c>
      <c r="J24" s="169" t="str">
        <f>IF(I24&gt;=0.5,"Đạt","Không đạt")</f>
        <v>Đạt</v>
      </c>
    </row>
    <row r="25" spans="1:10" ht="264.75" thickBot="1" x14ac:dyDescent="0.3">
      <c r="A25" s="130" t="s">
        <v>70</v>
      </c>
      <c r="B25" s="167">
        <v>2</v>
      </c>
      <c r="C25" s="131">
        <v>2</v>
      </c>
      <c r="D25" s="160">
        <v>1</v>
      </c>
      <c r="E25" s="168">
        <f t="shared" ref="E25:E26" si="2">(D25/B25)</f>
        <v>0.5</v>
      </c>
      <c r="F25" s="55" t="s">
        <v>451</v>
      </c>
      <c r="G25" s="178">
        <v>1</v>
      </c>
      <c r="H25" s="139">
        <v>1</v>
      </c>
      <c r="I25" s="140">
        <f t="shared" si="0"/>
        <v>0.5</v>
      </c>
      <c r="J25" s="130" t="s">
        <v>752</v>
      </c>
    </row>
    <row r="26" spans="1:10" ht="64.5" thickBot="1" x14ac:dyDescent="0.3">
      <c r="A26" s="128" t="s">
        <v>13</v>
      </c>
      <c r="B26" s="166">
        <v>2</v>
      </c>
      <c r="C26" s="127">
        <v>2</v>
      </c>
      <c r="D26" s="160">
        <v>2</v>
      </c>
      <c r="E26" s="168">
        <f t="shared" si="2"/>
        <v>1</v>
      </c>
      <c r="F26" s="175"/>
      <c r="G26" s="178">
        <v>2</v>
      </c>
      <c r="H26" s="139">
        <v>2</v>
      </c>
      <c r="I26" s="140">
        <f t="shared" si="0"/>
        <v>1</v>
      </c>
      <c r="J26" s="130" t="s">
        <v>753</v>
      </c>
    </row>
    <row r="27" spans="1:10" s="141" customFormat="1" ht="32.25" thickBot="1" x14ac:dyDescent="0.3">
      <c r="A27" s="147" t="s">
        <v>14</v>
      </c>
      <c r="B27" s="148">
        <f>SUM(B28:B29)</f>
        <v>4</v>
      </c>
      <c r="C27" s="148">
        <f>SUM(C28:C29)</f>
        <v>4</v>
      </c>
      <c r="D27" s="148">
        <f>SUM(D28:D29)</f>
        <v>3</v>
      </c>
      <c r="E27" s="149">
        <f>(D27/B27)</f>
        <v>0.75</v>
      </c>
      <c r="F27" s="148" t="str">
        <f>IF(E27&gt;=0.5,"Đạt","Không đạt")</f>
        <v>Đạt</v>
      </c>
      <c r="G27" s="148">
        <f>SUM(G28:G29)</f>
        <v>2</v>
      </c>
      <c r="H27" s="148">
        <f>SUM(H28:H29)</f>
        <v>2</v>
      </c>
      <c r="I27" s="150">
        <f>(H27/B27)</f>
        <v>0.5</v>
      </c>
      <c r="J27" s="170" t="str">
        <f>IF(I27&gt;=0.5,"Đạt","Không đạt")</f>
        <v>Đạt</v>
      </c>
    </row>
    <row r="28" spans="1:10" ht="96.75" thickBot="1" x14ac:dyDescent="0.3">
      <c r="A28" s="130" t="s">
        <v>15</v>
      </c>
      <c r="B28" s="166">
        <v>2</v>
      </c>
      <c r="C28" s="127">
        <v>2</v>
      </c>
      <c r="D28" s="160">
        <v>1</v>
      </c>
      <c r="E28" s="168">
        <f t="shared" ref="E28:E29" si="3">(D28/B28)</f>
        <v>0.5</v>
      </c>
      <c r="F28" s="189" t="s">
        <v>452</v>
      </c>
      <c r="G28" s="178">
        <v>0</v>
      </c>
      <c r="H28" s="139">
        <v>0</v>
      </c>
      <c r="I28" s="140">
        <f t="shared" si="0"/>
        <v>0</v>
      </c>
      <c r="J28" s="258" t="s">
        <v>754</v>
      </c>
    </row>
    <row r="29" spans="1:10" ht="40.5" thickBot="1" x14ac:dyDescent="0.3">
      <c r="A29" s="128" t="s">
        <v>16</v>
      </c>
      <c r="B29" s="166">
        <v>2</v>
      </c>
      <c r="C29" s="127">
        <v>2</v>
      </c>
      <c r="D29" s="160">
        <v>2</v>
      </c>
      <c r="E29" s="168">
        <f t="shared" si="3"/>
        <v>1</v>
      </c>
      <c r="F29" s="189" t="s">
        <v>453</v>
      </c>
      <c r="G29" s="178">
        <v>2</v>
      </c>
      <c r="H29" s="139">
        <v>2</v>
      </c>
      <c r="I29" s="140">
        <f t="shared" si="0"/>
        <v>1</v>
      </c>
      <c r="J29" s="130" t="s">
        <v>755</v>
      </c>
    </row>
    <row r="30" spans="1:10" s="141" customFormat="1" ht="32.25" thickBot="1" x14ac:dyDescent="0.3">
      <c r="A30" s="144" t="s">
        <v>17</v>
      </c>
      <c r="B30" s="145">
        <f>SUM(B31,B34,B41,B46,B49,B52,B55,B60,B63)</f>
        <v>52</v>
      </c>
      <c r="C30" s="145">
        <f>SUM(C31,C34,C41,C46,C49,C52,C55,C60,C63)</f>
        <v>52</v>
      </c>
      <c r="D30" s="145">
        <f>SUM(D31,D34,D41,D46,D49,D52,D55,D60,D63)</f>
        <v>48</v>
      </c>
      <c r="E30" s="146">
        <f>(D30/B30)</f>
        <v>0.92307692307692313</v>
      </c>
      <c r="F30" s="164" t="str">
        <f>IF(E30&gt;=0.5,"Đạt","Không đạt")</f>
        <v>Đạt</v>
      </c>
      <c r="G30" s="145">
        <f>SUM(G31,G34,G41,G46,G49,G52,G55,G60,G63)</f>
        <v>39</v>
      </c>
      <c r="H30" s="145">
        <f>SUM(H31,H34,H41,H46,H49,H52,H55,H60,H63)</f>
        <v>39</v>
      </c>
      <c r="I30" s="146">
        <f t="shared" si="0"/>
        <v>0.75</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89" t="s">
        <v>454</v>
      </c>
      <c r="G32" s="178">
        <v>2</v>
      </c>
      <c r="H32" s="139">
        <v>2</v>
      </c>
      <c r="I32" s="140">
        <f t="shared" si="0"/>
        <v>1</v>
      </c>
      <c r="J32" s="130" t="s">
        <v>416</v>
      </c>
    </row>
    <row r="33" spans="1:10" ht="28.5" thickBot="1" x14ac:dyDescent="0.3">
      <c r="A33" s="130" t="s">
        <v>20</v>
      </c>
      <c r="B33" s="166">
        <v>2</v>
      </c>
      <c r="C33" s="127">
        <v>2</v>
      </c>
      <c r="D33" s="160">
        <v>2</v>
      </c>
      <c r="E33" s="168">
        <f t="shared" si="4"/>
        <v>1</v>
      </c>
      <c r="F33" s="189" t="s">
        <v>455</v>
      </c>
      <c r="G33" s="178">
        <v>2</v>
      </c>
      <c r="H33" s="139">
        <v>2</v>
      </c>
      <c r="I33" s="140">
        <f t="shared" si="0"/>
        <v>1</v>
      </c>
      <c r="J33" s="130" t="s">
        <v>756</v>
      </c>
    </row>
    <row r="34" spans="1:10" s="141" customFormat="1" ht="32.25" thickBot="1" x14ac:dyDescent="0.3">
      <c r="A34" s="147" t="s">
        <v>21</v>
      </c>
      <c r="B34" s="148">
        <f>SUM(B35:B40)</f>
        <v>12</v>
      </c>
      <c r="C34" s="148">
        <f>SUM(C35:C40)</f>
        <v>12</v>
      </c>
      <c r="D34" s="148">
        <f>SUM(D35:D40)</f>
        <v>12</v>
      </c>
      <c r="E34" s="149">
        <f>(D34/B34)</f>
        <v>1</v>
      </c>
      <c r="F34" s="148" t="str">
        <f>IF(E34&gt;=0.5,"Đạt","Không đạt")</f>
        <v>Đạt</v>
      </c>
      <c r="G34" s="148">
        <f>SUM(G35:G40)</f>
        <v>9</v>
      </c>
      <c r="H34" s="148">
        <f>SUM(H35:H40)</f>
        <v>9</v>
      </c>
      <c r="I34" s="150">
        <f t="shared" si="0"/>
        <v>0.75</v>
      </c>
      <c r="J34" s="172" t="str">
        <f>IF(I34&gt;=0.5,"Đạt","Không đạt")</f>
        <v>Đạt</v>
      </c>
    </row>
    <row r="35" spans="1:10" ht="51.75" thickBot="1" x14ac:dyDescent="0.3">
      <c r="A35" s="132" t="s">
        <v>22</v>
      </c>
      <c r="B35" s="166">
        <v>2</v>
      </c>
      <c r="C35" s="127">
        <v>2</v>
      </c>
      <c r="D35" s="160">
        <v>2</v>
      </c>
      <c r="E35" s="168">
        <f t="shared" ref="E35:E40" si="5">(D35/B35)</f>
        <v>1</v>
      </c>
      <c r="F35" s="189" t="s">
        <v>350</v>
      </c>
      <c r="G35" s="178">
        <v>2</v>
      </c>
      <c r="H35" s="139">
        <v>2</v>
      </c>
      <c r="I35" s="140">
        <f t="shared" si="0"/>
        <v>1</v>
      </c>
      <c r="J35" s="130" t="s">
        <v>95</v>
      </c>
    </row>
    <row r="36" spans="1:10" ht="36.75" thickBot="1" x14ac:dyDescent="0.3">
      <c r="A36" s="130" t="s">
        <v>23</v>
      </c>
      <c r="B36" s="166">
        <v>2</v>
      </c>
      <c r="C36" s="127">
        <v>2</v>
      </c>
      <c r="D36" s="160">
        <v>2</v>
      </c>
      <c r="E36" s="168">
        <f t="shared" si="5"/>
        <v>1</v>
      </c>
      <c r="F36" s="189" t="s">
        <v>351</v>
      </c>
      <c r="G36" s="178">
        <v>2</v>
      </c>
      <c r="H36" s="139">
        <v>2</v>
      </c>
      <c r="I36" s="140">
        <f t="shared" si="0"/>
        <v>1</v>
      </c>
      <c r="J36" s="130" t="s">
        <v>96</v>
      </c>
    </row>
    <row r="37" spans="1:10" ht="72.75" thickBot="1" x14ac:dyDescent="0.3">
      <c r="A37" s="130" t="s">
        <v>24</v>
      </c>
      <c r="B37" s="166">
        <v>2</v>
      </c>
      <c r="C37" s="127">
        <v>2</v>
      </c>
      <c r="D37" s="160">
        <v>2</v>
      </c>
      <c r="E37" s="168">
        <f t="shared" si="5"/>
        <v>1</v>
      </c>
      <c r="F37" s="189" t="s">
        <v>456</v>
      </c>
      <c r="G37" s="178">
        <v>2</v>
      </c>
      <c r="H37" s="139">
        <v>2</v>
      </c>
      <c r="I37" s="140">
        <f t="shared" si="0"/>
        <v>1</v>
      </c>
      <c r="J37" s="130" t="s">
        <v>155</v>
      </c>
    </row>
    <row r="38" spans="1:10" ht="36.75" thickBot="1" x14ac:dyDescent="0.3">
      <c r="A38" s="130" t="s">
        <v>25</v>
      </c>
      <c r="B38" s="166">
        <v>2</v>
      </c>
      <c r="C38" s="127">
        <v>2</v>
      </c>
      <c r="D38" s="160">
        <v>2</v>
      </c>
      <c r="E38" s="168">
        <f t="shared" si="5"/>
        <v>1</v>
      </c>
      <c r="F38" s="189" t="s">
        <v>353</v>
      </c>
      <c r="G38" s="178">
        <v>2</v>
      </c>
      <c r="H38" s="139">
        <v>2</v>
      </c>
      <c r="I38" s="140">
        <f t="shared" si="0"/>
        <v>1</v>
      </c>
      <c r="J38" s="130" t="s">
        <v>500</v>
      </c>
    </row>
    <row r="39" spans="1:10" ht="48.75" thickBot="1" x14ac:dyDescent="0.3">
      <c r="A39" s="130" t="s">
        <v>26</v>
      </c>
      <c r="B39" s="166">
        <v>2</v>
      </c>
      <c r="C39" s="127">
        <v>2</v>
      </c>
      <c r="D39" s="160">
        <v>2</v>
      </c>
      <c r="E39" s="168">
        <f t="shared" si="5"/>
        <v>1</v>
      </c>
      <c r="F39" s="189" t="s">
        <v>457</v>
      </c>
      <c r="G39" s="178">
        <v>0</v>
      </c>
      <c r="H39" s="139">
        <v>0</v>
      </c>
      <c r="I39" s="140">
        <f t="shared" si="0"/>
        <v>0</v>
      </c>
      <c r="J39" s="258" t="s">
        <v>598</v>
      </c>
    </row>
    <row r="40" spans="1:10" ht="72.75" thickBot="1" x14ac:dyDescent="0.3">
      <c r="A40" s="130" t="s">
        <v>27</v>
      </c>
      <c r="B40" s="166">
        <v>2</v>
      </c>
      <c r="C40" s="127">
        <v>2</v>
      </c>
      <c r="D40" s="160">
        <v>2</v>
      </c>
      <c r="E40" s="233">
        <f t="shared" si="5"/>
        <v>1</v>
      </c>
      <c r="F40" s="189" t="s">
        <v>458</v>
      </c>
      <c r="G40" s="178">
        <v>1</v>
      </c>
      <c r="H40" s="139">
        <v>1</v>
      </c>
      <c r="I40" s="140">
        <f t="shared" si="0"/>
        <v>0.5</v>
      </c>
      <c r="J40" s="130" t="s">
        <v>576</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89" t="s">
        <v>356</v>
      </c>
      <c r="G42" s="178">
        <v>2</v>
      </c>
      <c r="H42" s="139">
        <v>2</v>
      </c>
      <c r="I42" s="140">
        <f t="shared" si="0"/>
        <v>1</v>
      </c>
      <c r="J42" s="130" t="s">
        <v>547</v>
      </c>
    </row>
    <row r="43" spans="1:10" ht="36.75" thickBot="1" x14ac:dyDescent="0.3">
      <c r="A43" s="130" t="s">
        <v>30</v>
      </c>
      <c r="B43" s="166">
        <v>2</v>
      </c>
      <c r="C43" s="127">
        <v>2</v>
      </c>
      <c r="D43" s="160">
        <v>2</v>
      </c>
      <c r="E43" s="168">
        <f>(D43/B43)</f>
        <v>1</v>
      </c>
      <c r="F43" s="189" t="s">
        <v>357</v>
      </c>
      <c r="G43" s="178">
        <v>2</v>
      </c>
      <c r="H43" s="139">
        <v>2</v>
      </c>
      <c r="I43" s="140">
        <f t="shared" si="0"/>
        <v>1</v>
      </c>
      <c r="J43" s="130" t="s">
        <v>577</v>
      </c>
    </row>
    <row r="44" spans="1:10" ht="84.75" thickBot="1" x14ac:dyDescent="0.3">
      <c r="A44" s="130" t="s">
        <v>31</v>
      </c>
      <c r="B44" s="166">
        <v>2</v>
      </c>
      <c r="C44" s="127">
        <v>2</v>
      </c>
      <c r="D44" s="160">
        <v>2</v>
      </c>
      <c r="E44" s="168">
        <f>(D44/B44)</f>
        <v>1</v>
      </c>
      <c r="F44" s="189" t="s">
        <v>459</v>
      </c>
      <c r="G44" s="178">
        <v>2</v>
      </c>
      <c r="H44" s="139">
        <v>2</v>
      </c>
      <c r="I44" s="140">
        <f t="shared" si="0"/>
        <v>1</v>
      </c>
      <c r="J44" s="130" t="s">
        <v>103</v>
      </c>
    </row>
    <row r="45" spans="1:10" ht="72.75" thickBot="1" x14ac:dyDescent="0.3">
      <c r="A45" s="130" t="s">
        <v>32</v>
      </c>
      <c r="B45" s="166">
        <v>2</v>
      </c>
      <c r="C45" s="127">
        <v>2</v>
      </c>
      <c r="D45" s="160">
        <v>2</v>
      </c>
      <c r="E45" s="168">
        <f t="shared" si="6"/>
        <v>1</v>
      </c>
      <c r="F45" s="189" t="s">
        <v>460</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89" t="s">
        <v>360</v>
      </c>
      <c r="G47" s="178">
        <v>2</v>
      </c>
      <c r="H47" s="139">
        <v>2</v>
      </c>
      <c r="I47" s="140">
        <f t="shared" si="0"/>
        <v>1</v>
      </c>
      <c r="J47" s="244" t="s">
        <v>549</v>
      </c>
    </row>
    <row r="48" spans="1:10" ht="60.75" thickBot="1" x14ac:dyDescent="0.3">
      <c r="A48" s="130" t="s">
        <v>34</v>
      </c>
      <c r="B48" s="166">
        <v>2</v>
      </c>
      <c r="C48" s="127">
        <v>2</v>
      </c>
      <c r="D48" s="160">
        <v>2</v>
      </c>
      <c r="E48" s="168">
        <f t="shared" si="7"/>
        <v>1</v>
      </c>
      <c r="F48" s="175" t="s">
        <v>361</v>
      </c>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189" t="s">
        <v>362</v>
      </c>
      <c r="G50" s="178">
        <v>2</v>
      </c>
      <c r="H50" s="139">
        <v>2</v>
      </c>
      <c r="I50" s="140">
        <f t="shared" si="0"/>
        <v>1</v>
      </c>
      <c r="J50" s="130" t="s">
        <v>162</v>
      </c>
    </row>
    <row r="51" spans="1:10" ht="28.5" thickBot="1" x14ac:dyDescent="0.3">
      <c r="A51" s="128" t="s">
        <v>36</v>
      </c>
      <c r="B51" s="166">
        <v>2</v>
      </c>
      <c r="C51" s="127">
        <v>2</v>
      </c>
      <c r="D51" s="160">
        <v>2</v>
      </c>
      <c r="E51" s="168">
        <f t="shared" si="8"/>
        <v>1</v>
      </c>
      <c r="F51" s="189" t="s">
        <v>363</v>
      </c>
      <c r="G51" s="178">
        <v>1</v>
      </c>
      <c r="H51" s="139">
        <v>1</v>
      </c>
      <c r="I51" s="140">
        <f t="shared" si="0"/>
        <v>0.5</v>
      </c>
      <c r="J51" s="130" t="s">
        <v>647</v>
      </c>
    </row>
    <row r="52" spans="1:10" s="141" customFormat="1" ht="48" thickBot="1" x14ac:dyDescent="0.3">
      <c r="A52" s="147" t="s">
        <v>67</v>
      </c>
      <c r="B52" s="148">
        <f>SUM(B53:B54)</f>
        <v>4</v>
      </c>
      <c r="C52" s="148">
        <f>SUM(C53:C54)</f>
        <v>4</v>
      </c>
      <c r="D52" s="148">
        <f>SUM(D53:D54)</f>
        <v>4</v>
      </c>
      <c r="E52" s="149">
        <f>(D52/B52)</f>
        <v>1</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2</v>
      </c>
      <c r="E53" s="168">
        <f t="shared" ref="E53:E54" si="9">(D53/B53)</f>
        <v>1</v>
      </c>
      <c r="F53" s="189" t="s">
        <v>364</v>
      </c>
      <c r="G53" s="178">
        <v>0</v>
      </c>
      <c r="H53" s="139">
        <v>0</v>
      </c>
      <c r="I53" s="140">
        <f t="shared" si="0"/>
        <v>0</v>
      </c>
      <c r="J53" s="258" t="s">
        <v>579</v>
      </c>
    </row>
    <row r="54" spans="1:10" ht="84.75" thickBot="1" x14ac:dyDescent="0.3">
      <c r="A54" s="130" t="s">
        <v>38</v>
      </c>
      <c r="B54" s="166">
        <v>2</v>
      </c>
      <c r="C54" s="127">
        <v>2</v>
      </c>
      <c r="D54" s="160">
        <v>2</v>
      </c>
      <c r="E54" s="168">
        <f t="shared" si="9"/>
        <v>1</v>
      </c>
      <c r="F54" s="189" t="s">
        <v>461</v>
      </c>
      <c r="G54" s="178">
        <v>0</v>
      </c>
      <c r="H54" s="139">
        <v>0</v>
      </c>
      <c r="I54" s="140">
        <f t="shared" si="0"/>
        <v>0</v>
      </c>
      <c r="J54" s="258" t="s">
        <v>580</v>
      </c>
    </row>
    <row r="55" spans="1:10" s="141" customFormat="1" ht="48" thickBot="1" x14ac:dyDescent="0.3">
      <c r="A55" s="151" t="s">
        <v>68</v>
      </c>
      <c r="B55" s="148">
        <f>SUM(B56:B59)</f>
        <v>8</v>
      </c>
      <c r="C55" s="148">
        <f>SUM(C56:C59)</f>
        <v>8</v>
      </c>
      <c r="D55" s="148">
        <f>SUM(D56:D59)</f>
        <v>7</v>
      </c>
      <c r="E55" s="149">
        <f>(D55/B55)</f>
        <v>0.875</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1</v>
      </c>
      <c r="E56" s="168">
        <f t="shared" ref="E56:E59" si="10">(D56/B56)</f>
        <v>0.5</v>
      </c>
      <c r="F56" s="189" t="s">
        <v>462</v>
      </c>
      <c r="G56" s="178">
        <v>2</v>
      </c>
      <c r="H56" s="139">
        <v>2</v>
      </c>
      <c r="I56" s="140">
        <f t="shared" si="0"/>
        <v>1</v>
      </c>
      <c r="J56" s="130" t="s">
        <v>581</v>
      </c>
    </row>
    <row r="57" spans="1:10" ht="60.75" thickBot="1" x14ac:dyDescent="0.3">
      <c r="A57" s="130" t="s">
        <v>40</v>
      </c>
      <c r="B57" s="166">
        <v>2</v>
      </c>
      <c r="C57" s="127">
        <v>2</v>
      </c>
      <c r="D57" s="160">
        <v>2</v>
      </c>
      <c r="E57" s="168">
        <f t="shared" si="10"/>
        <v>1</v>
      </c>
      <c r="F57" s="189" t="s">
        <v>367</v>
      </c>
      <c r="G57" s="178">
        <v>2</v>
      </c>
      <c r="H57" s="139">
        <v>2</v>
      </c>
      <c r="I57" s="140">
        <f t="shared" si="0"/>
        <v>1</v>
      </c>
      <c r="J57" s="130" t="s">
        <v>581</v>
      </c>
    </row>
    <row r="58" spans="1:10" ht="36.75" thickBot="1" x14ac:dyDescent="0.3">
      <c r="A58" s="130" t="s">
        <v>41</v>
      </c>
      <c r="B58" s="166">
        <v>2</v>
      </c>
      <c r="C58" s="127">
        <v>2</v>
      </c>
      <c r="D58" s="160">
        <v>2</v>
      </c>
      <c r="E58" s="168">
        <f t="shared" si="10"/>
        <v>1</v>
      </c>
      <c r="F58" s="189" t="s">
        <v>368</v>
      </c>
      <c r="G58" s="178">
        <v>1</v>
      </c>
      <c r="H58" s="139">
        <v>1</v>
      </c>
      <c r="I58" s="140">
        <f t="shared" si="0"/>
        <v>0.5</v>
      </c>
      <c r="J58" s="130" t="s">
        <v>581</v>
      </c>
    </row>
    <row r="59" spans="1:10" ht="72.75" thickBot="1" x14ac:dyDescent="0.3">
      <c r="A59" s="130" t="s">
        <v>42</v>
      </c>
      <c r="B59" s="166">
        <v>2</v>
      </c>
      <c r="C59" s="127">
        <v>2</v>
      </c>
      <c r="D59" s="160">
        <v>2</v>
      </c>
      <c r="E59" s="168">
        <f t="shared" si="10"/>
        <v>1</v>
      </c>
      <c r="F59" s="189" t="s">
        <v>463</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2</v>
      </c>
      <c r="E60" s="149">
        <f>(D60/B60)</f>
        <v>0.5</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1</v>
      </c>
      <c r="E61" s="168">
        <f t="shared" ref="E61:E62" si="11">(D61/B61)</f>
        <v>0.5</v>
      </c>
      <c r="F61" s="189" t="s">
        <v>370</v>
      </c>
      <c r="G61" s="178">
        <v>2</v>
      </c>
      <c r="H61" s="139">
        <v>2</v>
      </c>
      <c r="I61" s="140">
        <f t="shared" si="0"/>
        <v>1</v>
      </c>
      <c r="J61" s="130" t="s">
        <v>113</v>
      </c>
    </row>
    <row r="62" spans="1:10" ht="36.75" thickBot="1" x14ac:dyDescent="0.3">
      <c r="A62" s="130" t="s">
        <v>44</v>
      </c>
      <c r="B62" s="166">
        <v>2</v>
      </c>
      <c r="C62" s="138">
        <v>2</v>
      </c>
      <c r="D62" s="160">
        <v>1</v>
      </c>
      <c r="E62" s="168">
        <f t="shared" si="11"/>
        <v>0.5</v>
      </c>
      <c r="F62" s="175" t="s">
        <v>462</v>
      </c>
      <c r="G62" s="178">
        <v>1</v>
      </c>
      <c r="H62" s="139">
        <v>1</v>
      </c>
      <c r="I62" s="140">
        <f t="shared" si="0"/>
        <v>0.5</v>
      </c>
      <c r="J62" s="130" t="s">
        <v>583</v>
      </c>
    </row>
    <row r="63" spans="1:10" s="141" customFormat="1" ht="32.25" thickBot="1" x14ac:dyDescent="0.3">
      <c r="A63" s="152" t="s">
        <v>64</v>
      </c>
      <c r="B63" s="148">
        <f>SUM(B64:B65)</f>
        <v>4</v>
      </c>
      <c r="C63" s="148">
        <f>SUM(C64:C65)</f>
        <v>4</v>
      </c>
      <c r="D63" s="148">
        <f>SUM(D64:D65)</f>
        <v>3</v>
      </c>
      <c r="E63" s="149">
        <f>(D63/B63)</f>
        <v>0.75</v>
      </c>
      <c r="F63" s="148" t="str">
        <f>IF(E63&gt;=0.5,"Đạt","Không đạt")</f>
        <v>Đạt</v>
      </c>
      <c r="G63" s="148">
        <f>SUM(G64:G65)</f>
        <v>1</v>
      </c>
      <c r="H63" s="148">
        <f>SUM(H64:H65)</f>
        <v>1</v>
      </c>
      <c r="I63" s="150">
        <f t="shared" si="0"/>
        <v>0.25</v>
      </c>
      <c r="J63" s="148" t="str">
        <f>IF(I63&gt;=0.5,"Đạt","Không đạt")</f>
        <v>Không đạt</v>
      </c>
    </row>
    <row r="64" spans="1:10" ht="84.75" thickBot="1" x14ac:dyDescent="0.3">
      <c r="A64" s="133" t="s">
        <v>45</v>
      </c>
      <c r="B64" s="166">
        <v>2</v>
      </c>
      <c r="C64" s="138">
        <v>2</v>
      </c>
      <c r="D64" s="160">
        <v>1</v>
      </c>
      <c r="E64" s="168">
        <f t="shared" ref="E64:E65" si="12">(D64/B64)</f>
        <v>0.5</v>
      </c>
      <c r="F64" s="189" t="s">
        <v>464</v>
      </c>
      <c r="G64" s="178">
        <v>1</v>
      </c>
      <c r="H64" s="139">
        <v>1</v>
      </c>
      <c r="I64" s="140">
        <f t="shared" si="0"/>
        <v>0.5</v>
      </c>
      <c r="J64" s="130" t="s">
        <v>113</v>
      </c>
    </row>
    <row r="65" spans="1:10" ht="108.75" thickBot="1" x14ac:dyDescent="0.3">
      <c r="A65" s="133" t="s">
        <v>46</v>
      </c>
      <c r="B65" s="166">
        <v>2</v>
      </c>
      <c r="C65" s="138">
        <v>2</v>
      </c>
      <c r="D65" s="160">
        <v>2</v>
      </c>
      <c r="E65" s="168">
        <f t="shared" si="12"/>
        <v>1</v>
      </c>
      <c r="F65" s="189" t="s">
        <v>465</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11</v>
      </c>
      <c r="E66" s="146">
        <f>(D66/B66)</f>
        <v>0.6875</v>
      </c>
      <c r="F66" s="164" t="str">
        <f>IF(E66&gt;=0.5,"Đạt","Không đạt")</f>
        <v>Đạt</v>
      </c>
      <c r="G66" s="145">
        <f>SUM(G67,G72,G75)</f>
        <v>9</v>
      </c>
      <c r="H66" s="145">
        <f>SUM(H67,H72,H75)</f>
        <v>9</v>
      </c>
      <c r="I66" s="146">
        <f t="shared" si="0"/>
        <v>0.5625</v>
      </c>
      <c r="J66" s="164" t="str">
        <f>IF(I66&gt;=0.5,"Đạt","Không đạt")</f>
        <v>Đạt</v>
      </c>
    </row>
    <row r="67" spans="1:10" s="141" customFormat="1" ht="32.25" thickBot="1" x14ac:dyDescent="0.3">
      <c r="A67" s="152" t="s">
        <v>48</v>
      </c>
      <c r="B67" s="148">
        <f>SUM(B68:B71)</f>
        <v>8</v>
      </c>
      <c r="C67" s="148">
        <f>SUM(C68:C71)</f>
        <v>8</v>
      </c>
      <c r="D67" s="148">
        <f>SUM(D68:D71)</f>
        <v>7</v>
      </c>
      <c r="E67" s="149">
        <f>(D67/B67)</f>
        <v>0.875</v>
      </c>
      <c r="F67" s="148" t="str">
        <f>IF(E67&gt;=0.5,"Đạt","Không đạt")</f>
        <v>Đạt</v>
      </c>
      <c r="G67" s="148">
        <f>SUM(G68:G71)</f>
        <v>6</v>
      </c>
      <c r="H67" s="148">
        <f>SUM(H68:H71)</f>
        <v>6</v>
      </c>
      <c r="I67" s="150">
        <f t="shared" si="0"/>
        <v>0.75</v>
      </c>
      <c r="J67" s="148" t="str">
        <f>IF(I67&gt;=0.5,"Đạt","Không đạt")</f>
        <v>Đạt</v>
      </c>
    </row>
    <row r="68" spans="1:10" ht="72.75" thickBot="1" x14ac:dyDescent="0.3">
      <c r="A68" s="133" t="s">
        <v>49</v>
      </c>
      <c r="B68" s="166">
        <v>2</v>
      </c>
      <c r="C68" s="138">
        <v>2</v>
      </c>
      <c r="D68" s="160">
        <v>2</v>
      </c>
      <c r="E68" s="168">
        <f t="shared" ref="E68:E71" si="13">(D68/B68)</f>
        <v>1</v>
      </c>
      <c r="F68" s="189" t="s">
        <v>466</v>
      </c>
      <c r="G68" s="178">
        <v>2</v>
      </c>
      <c r="H68" s="139">
        <v>2</v>
      </c>
      <c r="I68" s="140">
        <f t="shared" si="0"/>
        <v>1</v>
      </c>
      <c r="J68" s="130" t="s">
        <v>585</v>
      </c>
    </row>
    <row r="69" spans="1:10" ht="16.5" thickBot="1" x14ac:dyDescent="0.3">
      <c r="A69" s="133" t="s">
        <v>50</v>
      </c>
      <c r="B69" s="166">
        <v>2</v>
      </c>
      <c r="C69" s="138">
        <v>2</v>
      </c>
      <c r="D69" s="160">
        <v>1</v>
      </c>
      <c r="E69" s="168">
        <f t="shared" si="13"/>
        <v>0.5</v>
      </c>
      <c r="F69" s="189" t="s">
        <v>467</v>
      </c>
      <c r="G69" s="178">
        <v>1</v>
      </c>
      <c r="H69" s="139">
        <v>1</v>
      </c>
      <c r="I69" s="140">
        <f t="shared" si="0"/>
        <v>0.5</v>
      </c>
      <c r="J69" s="257" t="s">
        <v>648</v>
      </c>
    </row>
    <row r="70" spans="1:10" ht="84.75" thickBot="1" x14ac:dyDescent="0.3">
      <c r="A70" s="133" t="s">
        <v>51</v>
      </c>
      <c r="B70" s="166">
        <v>2</v>
      </c>
      <c r="C70" s="138">
        <v>2</v>
      </c>
      <c r="D70" s="160">
        <v>2</v>
      </c>
      <c r="E70" s="168">
        <f t="shared" si="13"/>
        <v>1</v>
      </c>
      <c r="F70" s="189" t="s">
        <v>468</v>
      </c>
      <c r="G70" s="178">
        <v>1</v>
      </c>
      <c r="H70" s="139">
        <v>1</v>
      </c>
      <c r="I70" s="140">
        <f t="shared" si="0"/>
        <v>0.5</v>
      </c>
      <c r="J70" s="130" t="s">
        <v>665</v>
      </c>
    </row>
    <row r="71" spans="1:10" ht="84.75" thickBot="1" x14ac:dyDescent="0.3">
      <c r="A71" s="133" t="s">
        <v>52</v>
      </c>
      <c r="B71" s="166">
        <v>2</v>
      </c>
      <c r="C71" s="138">
        <v>2</v>
      </c>
      <c r="D71" s="160">
        <v>2</v>
      </c>
      <c r="E71" s="168">
        <f t="shared" si="13"/>
        <v>1</v>
      </c>
      <c r="F71" s="234" t="s">
        <v>469</v>
      </c>
      <c r="G71" s="178">
        <v>2</v>
      </c>
      <c r="H71" s="139">
        <v>2</v>
      </c>
      <c r="I71" s="140">
        <f t="shared" si="0"/>
        <v>1</v>
      </c>
      <c r="J71" s="130" t="s">
        <v>588</v>
      </c>
    </row>
    <row r="72" spans="1:10" s="141" customFormat="1" ht="48" thickBot="1" x14ac:dyDescent="0.3">
      <c r="A72" s="152" t="s">
        <v>63</v>
      </c>
      <c r="B72" s="148">
        <f>SUM(B73:B74)</f>
        <v>4</v>
      </c>
      <c r="C72" s="148">
        <f>SUM(C73:C74)</f>
        <v>4</v>
      </c>
      <c r="D72" s="148">
        <f>SUM(D73:D74)</f>
        <v>2</v>
      </c>
      <c r="E72" s="149">
        <f>(D72/B72)</f>
        <v>0.5</v>
      </c>
      <c r="F72" s="232" t="s">
        <v>377</v>
      </c>
      <c r="G72" s="148">
        <f>SUM(G73:G74)</f>
        <v>2</v>
      </c>
      <c r="H72" s="148">
        <f>SUM(H73:H74)</f>
        <v>2</v>
      </c>
      <c r="I72" s="150">
        <f t="shared" si="0"/>
        <v>0.5</v>
      </c>
      <c r="J72" s="148" t="str">
        <f>IF(I72&gt;=0.5,"Đạt","Không đạt")</f>
        <v>Đạt</v>
      </c>
    </row>
    <row r="73" spans="1:10" ht="24.75" thickBot="1" x14ac:dyDescent="0.3">
      <c r="A73" s="133" t="s">
        <v>53</v>
      </c>
      <c r="B73" s="166">
        <v>2</v>
      </c>
      <c r="C73" s="138">
        <v>2</v>
      </c>
      <c r="D73" s="160">
        <v>2</v>
      </c>
      <c r="E73" s="168">
        <f t="shared" ref="E73:E74" si="14">(D73/B73)</f>
        <v>1</v>
      </c>
      <c r="F73" s="189" t="s">
        <v>378</v>
      </c>
      <c r="G73" s="178">
        <v>2</v>
      </c>
      <c r="H73" s="139">
        <v>2</v>
      </c>
      <c r="I73" s="140">
        <f t="shared" si="0"/>
        <v>1</v>
      </c>
      <c r="J73" s="130" t="s">
        <v>757</v>
      </c>
    </row>
    <row r="74" spans="1:10" ht="36.75" thickBot="1" x14ac:dyDescent="0.3">
      <c r="A74" s="133" t="s">
        <v>54</v>
      </c>
      <c r="B74" s="166">
        <v>2</v>
      </c>
      <c r="C74" s="138">
        <v>2</v>
      </c>
      <c r="D74" s="160">
        <v>0</v>
      </c>
      <c r="E74" s="168">
        <f t="shared" si="14"/>
        <v>0</v>
      </c>
      <c r="F74" s="189" t="s">
        <v>374</v>
      </c>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1</v>
      </c>
      <c r="H75" s="148">
        <f>SUM(H76:H77)</f>
        <v>1</v>
      </c>
      <c r="I75" s="150">
        <f t="shared" si="0"/>
        <v>0.25</v>
      </c>
      <c r="J75" s="148" t="str">
        <f>IF(I75&gt;=0.5,"Đạt","Không đạt")</f>
        <v>Không đạt</v>
      </c>
    </row>
    <row r="76" spans="1:10" ht="84.75" thickBot="1" x14ac:dyDescent="0.3">
      <c r="A76" s="133" t="s">
        <v>55</v>
      </c>
      <c r="B76" s="166">
        <v>2</v>
      </c>
      <c r="C76" s="138">
        <v>2</v>
      </c>
      <c r="D76" s="160">
        <v>2</v>
      </c>
      <c r="E76" s="168">
        <f t="shared" ref="E76:E77" si="15">(D76/B76)</f>
        <v>1</v>
      </c>
      <c r="F76" s="189" t="s">
        <v>470</v>
      </c>
      <c r="G76" s="178">
        <v>1</v>
      </c>
      <c r="H76" s="139">
        <v>1</v>
      </c>
      <c r="I76" s="140">
        <f t="shared" si="0"/>
        <v>0.5</v>
      </c>
      <c r="J76" s="130" t="s">
        <v>212</v>
      </c>
    </row>
    <row r="77" spans="1:10" ht="36.75" thickBot="1" x14ac:dyDescent="0.3">
      <c r="A77" s="133" t="s">
        <v>56</v>
      </c>
      <c r="B77" s="166">
        <v>2</v>
      </c>
      <c r="C77" s="138">
        <v>2</v>
      </c>
      <c r="D77" s="160">
        <v>0</v>
      </c>
      <c r="E77" s="168">
        <f t="shared" si="15"/>
        <v>0</v>
      </c>
      <c r="F77" s="189" t="s">
        <v>374</v>
      </c>
      <c r="G77" s="178">
        <v>0</v>
      </c>
      <c r="H77" s="139">
        <v>0</v>
      </c>
      <c r="I77" s="140">
        <f t="shared" si="0"/>
        <v>0</v>
      </c>
      <c r="J77" s="258" t="s">
        <v>591</v>
      </c>
    </row>
    <row r="78" spans="1:10" ht="16.5" thickBot="1" x14ac:dyDescent="0.3">
      <c r="A78" s="134" t="s">
        <v>57</v>
      </c>
      <c r="B78" s="165">
        <f>SUM(B16,B30,B66)</f>
        <v>88</v>
      </c>
      <c r="C78" s="129">
        <f>SUM(C16,C30,C66)</f>
        <v>88</v>
      </c>
      <c r="D78" s="136">
        <f>SUM(D16,D30,D66)</f>
        <v>77</v>
      </c>
      <c r="E78" s="176">
        <f>(D78/B78)</f>
        <v>0.875</v>
      </c>
      <c r="F78" s="127"/>
      <c r="G78" s="177">
        <f>SUM(G16,G30,G66)</f>
        <v>64</v>
      </c>
      <c r="H78" s="136">
        <f>SUM(H16,H30,H66)</f>
        <v>64</v>
      </c>
      <c r="I78" s="176">
        <f t="shared" si="0"/>
        <v>0.72727272727272729</v>
      </c>
      <c r="J78" s="127"/>
    </row>
    <row r="79" spans="1:10" ht="16.5" thickBot="1" x14ac:dyDescent="0.3">
      <c r="A79" s="134" t="s">
        <v>58</v>
      </c>
      <c r="B79" s="165">
        <v>100</v>
      </c>
      <c r="C79" s="129">
        <f>(C78*B79)/B78</f>
        <v>100</v>
      </c>
      <c r="D79" s="137">
        <f>(D78*B79)/B78</f>
        <v>87.5</v>
      </c>
      <c r="E79" s="176">
        <f>(D79/B79)</f>
        <v>0.875</v>
      </c>
      <c r="F79" s="127"/>
      <c r="G79" s="179">
        <f>(G78/B78)*100</f>
        <v>72.727272727272734</v>
      </c>
      <c r="H79" s="137">
        <f>(H78*B79)/B78</f>
        <v>72.727272727272734</v>
      </c>
      <c r="I79" s="176">
        <f t="shared" si="0"/>
        <v>0.72727272727272729</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405" t="s">
        <v>471</v>
      </c>
      <c r="B86" s="405"/>
      <c r="C86" s="405"/>
      <c r="D86" s="405"/>
      <c r="E86" s="405"/>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628E46DB-99DE-4545-8487-9EF664590421}"/>
    <hyperlink ref="A28" r:id="rId2" display="https://thuvienphapluat.vn/phap-luat/tim-van-ban.aspx?keyword=03/2014/TT-BTTTT&amp;area=2&amp;type=0&amp;match=False&amp;vc=True&amp;lan=1" xr:uid="{65AC78B3-CEB9-4F21-9545-4C5FC9FF8F4B}"/>
  </hyperlinks>
  <pageMargins left="0.7" right="0.7" top="0.75" bottom="0.75" header="0.3" footer="0.3"/>
  <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01D82-4DE4-4615-A9EB-2AFE41B6504A}">
  <sheetPr codeName="Sheet32"/>
  <dimension ref="A6:M89"/>
  <sheetViews>
    <sheetView topLeftCell="A75" workbookViewId="0">
      <selection activeCell="F68" sqref="F68"/>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84</v>
      </c>
      <c r="B8" s="388"/>
      <c r="C8" s="388"/>
      <c r="D8" s="388"/>
      <c r="E8" s="388"/>
      <c r="F8" s="388"/>
      <c r="G8" s="388"/>
      <c r="H8" s="388"/>
      <c r="I8" s="388"/>
      <c r="J8" s="388"/>
    </row>
    <row r="9" spans="1:13" ht="16.5" x14ac:dyDescent="0.25">
      <c r="A9" s="388" t="s">
        <v>85</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262" t="s">
        <v>82</v>
      </c>
      <c r="B11" s="262"/>
      <c r="C11" s="262"/>
      <c r="D11" s="262"/>
      <c r="E11" s="262"/>
      <c r="F11" s="262"/>
      <c r="G11" s="262"/>
      <c r="H11" s="262"/>
      <c r="I11" s="262"/>
      <c r="J11" s="262"/>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20</v>
      </c>
      <c r="E16" s="146">
        <f>(D16/B16)</f>
        <v>1</v>
      </c>
      <c r="F16" s="164" t="str">
        <f>IF(E16&gt;=0.5,"Đạt","Không đạt")</f>
        <v>Đạt</v>
      </c>
      <c r="G16" s="145">
        <f>SUM(G17,G24,G27)</f>
        <v>13</v>
      </c>
      <c r="H16" s="145">
        <f>SUM(H17,H24,H27)</f>
        <v>13</v>
      </c>
      <c r="I16" s="146">
        <f t="shared" ref="I16:I79" si="0">(H16/B16)</f>
        <v>0.65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11</v>
      </c>
      <c r="H17" s="148">
        <f>SUM(H18:H23)</f>
        <v>11</v>
      </c>
      <c r="I17" s="150">
        <f t="shared" si="0"/>
        <v>0.91666666666666663</v>
      </c>
      <c r="J17" s="148" t="str">
        <f>IF(I17&gt;=0.5,"Đạt","Không đạt")</f>
        <v>Đạt</v>
      </c>
    </row>
    <row r="18" spans="1:10" ht="172.5" thickBot="1" x14ac:dyDescent="0.3">
      <c r="A18" s="128" t="s">
        <v>6</v>
      </c>
      <c r="B18" s="166">
        <v>2</v>
      </c>
      <c r="C18" s="127">
        <v>2</v>
      </c>
      <c r="D18" s="160">
        <v>2</v>
      </c>
      <c r="E18" s="168">
        <f>(D18/B18)</f>
        <v>1</v>
      </c>
      <c r="F18" s="189" t="s">
        <v>936</v>
      </c>
      <c r="G18" s="178">
        <v>2</v>
      </c>
      <c r="H18" s="139">
        <v>2</v>
      </c>
      <c r="I18" s="140">
        <f t="shared" si="0"/>
        <v>1</v>
      </c>
      <c r="J18" s="189" t="s">
        <v>936</v>
      </c>
    </row>
    <row r="19" spans="1:10" ht="36.75" thickBot="1" x14ac:dyDescent="0.3">
      <c r="A19" s="130" t="s">
        <v>7</v>
      </c>
      <c r="B19" s="166">
        <v>2</v>
      </c>
      <c r="C19" s="127">
        <v>2</v>
      </c>
      <c r="D19" s="160">
        <v>2</v>
      </c>
      <c r="E19" s="168">
        <f t="shared" ref="E19:E23" si="1">(D19/B19)</f>
        <v>1</v>
      </c>
      <c r="F19" s="175"/>
      <c r="G19" s="178">
        <v>2</v>
      </c>
      <c r="H19" s="139">
        <v>2</v>
      </c>
      <c r="I19" s="140">
        <f t="shared" si="0"/>
        <v>1</v>
      </c>
      <c r="J19" s="130" t="s">
        <v>566</v>
      </c>
    </row>
    <row r="20" spans="1:10" ht="36.75" thickBot="1" x14ac:dyDescent="0.3">
      <c r="A20" s="130" t="s">
        <v>8</v>
      </c>
      <c r="B20" s="166">
        <v>2</v>
      </c>
      <c r="C20" s="127">
        <v>2</v>
      </c>
      <c r="D20" s="160">
        <v>2</v>
      </c>
      <c r="E20" s="168">
        <f t="shared" si="1"/>
        <v>1</v>
      </c>
      <c r="F20" s="175"/>
      <c r="G20" s="178">
        <v>2</v>
      </c>
      <c r="H20" s="139">
        <v>2</v>
      </c>
      <c r="I20" s="140">
        <f t="shared" si="0"/>
        <v>1</v>
      </c>
      <c r="J20" s="130" t="s">
        <v>566</v>
      </c>
    </row>
    <row r="21" spans="1:10" ht="60.75" thickBot="1" x14ac:dyDescent="0.3">
      <c r="A21" s="130" t="s">
        <v>9</v>
      </c>
      <c r="B21" s="166">
        <v>2</v>
      </c>
      <c r="C21" s="127">
        <v>2</v>
      </c>
      <c r="D21" s="160">
        <v>2</v>
      </c>
      <c r="E21" s="168">
        <f t="shared" si="1"/>
        <v>1</v>
      </c>
      <c r="F21" s="175"/>
      <c r="G21" s="178">
        <v>2</v>
      </c>
      <c r="H21" s="139">
        <v>2</v>
      </c>
      <c r="I21" s="140">
        <f t="shared" si="0"/>
        <v>1</v>
      </c>
      <c r="J21" s="130" t="s">
        <v>567</v>
      </c>
    </row>
    <row r="22" spans="1:10" ht="36.75" thickBot="1" x14ac:dyDescent="0.3">
      <c r="A22" s="130" t="s">
        <v>10</v>
      </c>
      <c r="B22" s="166">
        <v>2</v>
      </c>
      <c r="C22" s="127">
        <v>2</v>
      </c>
      <c r="D22" s="160">
        <v>2</v>
      </c>
      <c r="E22" s="168">
        <f t="shared" si="1"/>
        <v>1</v>
      </c>
      <c r="F22" s="175"/>
      <c r="G22" s="178">
        <v>2</v>
      </c>
      <c r="H22" s="139">
        <v>2</v>
      </c>
      <c r="I22" s="140">
        <f t="shared" si="0"/>
        <v>1</v>
      </c>
      <c r="J22" s="130" t="s">
        <v>568</v>
      </c>
    </row>
    <row r="23" spans="1:10" ht="48.75" thickBot="1" x14ac:dyDescent="0.3">
      <c r="A23" s="130" t="s">
        <v>11</v>
      </c>
      <c r="B23" s="166">
        <v>2</v>
      </c>
      <c r="C23" s="127">
        <v>2</v>
      </c>
      <c r="D23" s="160">
        <v>2</v>
      </c>
      <c r="E23" s="168">
        <f t="shared" si="1"/>
        <v>1</v>
      </c>
      <c r="F23" s="175"/>
      <c r="G23" s="178">
        <v>1</v>
      </c>
      <c r="H23" s="139">
        <v>1</v>
      </c>
      <c r="I23" s="140">
        <f t="shared" si="0"/>
        <v>0.5</v>
      </c>
      <c r="J23" s="130" t="s">
        <v>652</v>
      </c>
    </row>
    <row r="24" spans="1:10" s="141" customFormat="1" ht="32.25" thickBot="1" x14ac:dyDescent="0.3">
      <c r="A24" s="147" t="s">
        <v>12</v>
      </c>
      <c r="B24" s="148">
        <f>SUM(B25:B26)</f>
        <v>4</v>
      </c>
      <c r="C24" s="148">
        <f>SUM(C25:C26)</f>
        <v>4</v>
      </c>
      <c r="D24" s="148">
        <f>SUM(D25:D26)</f>
        <v>4</v>
      </c>
      <c r="E24" s="149">
        <f>(D24/B24)</f>
        <v>1</v>
      </c>
      <c r="F24" s="148" t="str">
        <f>IF(E24&gt;=0.5,"Đạt","Không đạt")</f>
        <v>Đạt</v>
      </c>
      <c r="G24" s="148">
        <f>SUM(G25:G26)</f>
        <v>1</v>
      </c>
      <c r="H24" s="148">
        <f>SUM(H25:H26)</f>
        <v>1</v>
      </c>
      <c r="I24" s="150">
        <f>(H24/B24)</f>
        <v>0.25</v>
      </c>
      <c r="J24" s="169" t="str">
        <f>IF(I24&gt;=0.5,"Đạt","Không đạt")</f>
        <v>Không đạt</v>
      </c>
    </row>
    <row r="25" spans="1:10" ht="264.75" thickBot="1" x14ac:dyDescent="0.3">
      <c r="A25" s="130" t="s">
        <v>70</v>
      </c>
      <c r="B25" s="167">
        <v>2</v>
      </c>
      <c r="C25" s="131">
        <v>2</v>
      </c>
      <c r="D25" s="160">
        <v>2</v>
      </c>
      <c r="E25" s="168">
        <f t="shared" ref="E25:E26" si="2">(D25/B25)</f>
        <v>1</v>
      </c>
      <c r="F25" s="55"/>
      <c r="G25" s="178">
        <v>1</v>
      </c>
      <c r="H25" s="139">
        <v>1</v>
      </c>
      <c r="I25" s="140">
        <f t="shared" si="0"/>
        <v>0.5</v>
      </c>
      <c r="J25" s="202" t="s">
        <v>937</v>
      </c>
    </row>
    <row r="26" spans="1:10" ht="64.5" thickBot="1" x14ac:dyDescent="0.3">
      <c r="A26" s="128" t="s">
        <v>13</v>
      </c>
      <c r="B26" s="166">
        <v>2</v>
      </c>
      <c r="C26" s="127">
        <v>2</v>
      </c>
      <c r="D26" s="160">
        <v>2</v>
      </c>
      <c r="E26" s="168">
        <f t="shared" si="2"/>
        <v>1</v>
      </c>
      <c r="F26" s="175"/>
      <c r="G26" s="178">
        <v>0</v>
      </c>
      <c r="H26" s="139">
        <v>0</v>
      </c>
      <c r="I26" s="140">
        <f t="shared" si="0"/>
        <v>0</v>
      </c>
      <c r="J26" s="202" t="s">
        <v>937</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1</v>
      </c>
      <c r="H27" s="148">
        <f>SUM(H28:H29)</f>
        <v>1</v>
      </c>
      <c r="I27" s="150">
        <f>(H27/B27)</f>
        <v>0.25</v>
      </c>
      <c r="J27" s="170" t="str">
        <f>IF(I27&gt;=0.5,"Đạt","Không đạt")</f>
        <v>Không đạt</v>
      </c>
    </row>
    <row r="28" spans="1:10" ht="96.75" thickBot="1" x14ac:dyDescent="0.3">
      <c r="A28" s="130" t="s">
        <v>15</v>
      </c>
      <c r="B28" s="166">
        <v>2</v>
      </c>
      <c r="C28" s="127">
        <v>2</v>
      </c>
      <c r="D28" s="160">
        <v>2</v>
      </c>
      <c r="E28" s="168">
        <f t="shared" ref="E28:E29" si="3">(D28/B28)</f>
        <v>1</v>
      </c>
      <c r="F28" s="130" t="s">
        <v>859</v>
      </c>
      <c r="G28" s="178">
        <v>1</v>
      </c>
      <c r="H28" s="139">
        <v>1</v>
      </c>
      <c r="I28" s="140">
        <f t="shared" si="0"/>
        <v>0.5</v>
      </c>
      <c r="J28" s="130" t="s">
        <v>859</v>
      </c>
    </row>
    <row r="29" spans="1:10" ht="40.5" thickBot="1" x14ac:dyDescent="0.3">
      <c r="A29" s="128" t="s">
        <v>16</v>
      </c>
      <c r="B29" s="166">
        <v>2</v>
      </c>
      <c r="C29" s="127">
        <v>2</v>
      </c>
      <c r="D29" s="160">
        <v>2</v>
      </c>
      <c r="E29" s="168">
        <f t="shared" si="3"/>
        <v>1</v>
      </c>
      <c r="F29" s="175"/>
      <c r="G29" s="178">
        <v>0</v>
      </c>
      <c r="H29" s="139">
        <v>0</v>
      </c>
      <c r="I29" s="140">
        <f t="shared" si="0"/>
        <v>0</v>
      </c>
      <c r="J29" s="258" t="s">
        <v>938</v>
      </c>
    </row>
    <row r="30" spans="1:10" s="141" customFormat="1" ht="32.25" thickBot="1" x14ac:dyDescent="0.3">
      <c r="A30" s="144" t="s">
        <v>17</v>
      </c>
      <c r="B30" s="145">
        <f>SUM(B31,B34,B41,B46,B49,B52,B55,B60,B63)</f>
        <v>52</v>
      </c>
      <c r="C30" s="145">
        <f>SUM(C31,C34,C41,C46,C49,C52,C55,C60,C63)</f>
        <v>52</v>
      </c>
      <c r="D30" s="145">
        <f>SUM(D31,D34,D41,D46,D49,D52,D55,D60,D63)</f>
        <v>47</v>
      </c>
      <c r="E30" s="146">
        <f>(D30/B30)</f>
        <v>0.90384615384615385</v>
      </c>
      <c r="F30" s="164" t="str">
        <f>IF(E30&gt;=0.5,"Đạt","Không đạt")</f>
        <v>Đạt</v>
      </c>
      <c r="G30" s="145">
        <f>SUM(G31,G34,G41,G46,G49,G52,G55,G60,G63)</f>
        <v>29</v>
      </c>
      <c r="H30" s="145">
        <f>SUM(H31,H34,H41,H46,H49,H52,H55,H60,H63)</f>
        <v>29</v>
      </c>
      <c r="I30" s="146">
        <f t="shared" si="0"/>
        <v>0.55769230769230771</v>
      </c>
      <c r="J30" s="171" t="str">
        <f>IF(I30&gt;=0.5,"Đạt","Không đạt")</f>
        <v>Đạt</v>
      </c>
    </row>
    <row r="31" spans="1:10" s="141" customFormat="1" ht="48" thickBot="1" x14ac:dyDescent="0.3">
      <c r="A31" s="147" t="s">
        <v>18</v>
      </c>
      <c r="B31" s="148">
        <f>SUM(B32:B33)</f>
        <v>4</v>
      </c>
      <c r="C31" s="148">
        <f>SUM(C32:C33)</f>
        <v>4</v>
      </c>
      <c r="D31" s="148">
        <f>SUM(D32:D33)</f>
        <v>4</v>
      </c>
      <c r="E31" s="149">
        <f>(D31/B31)</f>
        <v>1</v>
      </c>
      <c r="F31" s="148" t="str">
        <f>IF(E31&gt;=0.5,"Đạt","Không đạt")</f>
        <v>Đạt</v>
      </c>
      <c r="G31" s="148">
        <f>SUM(G32:G33)</f>
        <v>4</v>
      </c>
      <c r="H31" s="148">
        <f>SUM(H32:H33)</f>
        <v>4</v>
      </c>
      <c r="I31" s="150">
        <f t="shared" si="0"/>
        <v>1</v>
      </c>
      <c r="J31" s="172" t="str">
        <f>IF(I31&gt;=0.5,"Đạt","Không đạt")</f>
        <v>Đạt</v>
      </c>
    </row>
    <row r="32" spans="1:10" ht="108.75" thickBot="1" x14ac:dyDescent="0.3">
      <c r="A32" s="130" t="s">
        <v>19</v>
      </c>
      <c r="B32" s="166">
        <v>2</v>
      </c>
      <c r="C32" s="127">
        <v>2</v>
      </c>
      <c r="D32" s="160">
        <v>2</v>
      </c>
      <c r="E32" s="168">
        <f t="shared" ref="E32:E33" si="4">(D32/B32)</f>
        <v>1</v>
      </c>
      <c r="F32" s="130" t="s">
        <v>939</v>
      </c>
      <c r="G32" s="178">
        <v>2</v>
      </c>
      <c r="H32" s="139">
        <v>2</v>
      </c>
      <c r="I32" s="140">
        <f t="shared" si="0"/>
        <v>1</v>
      </c>
      <c r="J32" s="130" t="s">
        <v>939</v>
      </c>
    </row>
    <row r="33" spans="1:10" ht="24.75" thickBot="1" x14ac:dyDescent="0.3">
      <c r="A33" s="130" t="s">
        <v>20</v>
      </c>
      <c r="B33" s="166">
        <v>2</v>
      </c>
      <c r="C33" s="127">
        <v>2</v>
      </c>
      <c r="D33" s="160">
        <v>2</v>
      </c>
      <c r="E33" s="168">
        <f t="shared" si="4"/>
        <v>1</v>
      </c>
      <c r="F33" s="127"/>
      <c r="G33" s="178">
        <v>2</v>
      </c>
      <c r="H33" s="139">
        <v>2</v>
      </c>
      <c r="I33" s="140">
        <f t="shared" si="0"/>
        <v>1</v>
      </c>
      <c r="J33" s="130" t="s">
        <v>748</v>
      </c>
    </row>
    <row r="34" spans="1:10" s="141" customFormat="1" ht="32.25" thickBot="1" x14ac:dyDescent="0.3">
      <c r="A34" s="147" t="s">
        <v>21</v>
      </c>
      <c r="B34" s="148">
        <f>SUM(B35:B40)</f>
        <v>12</v>
      </c>
      <c r="C34" s="148">
        <f>SUM(C35:C40)</f>
        <v>12</v>
      </c>
      <c r="D34" s="148">
        <f>SUM(D35:D40)</f>
        <v>11</v>
      </c>
      <c r="E34" s="149">
        <f>(D34/B34)</f>
        <v>0.91666666666666663</v>
      </c>
      <c r="F34" s="148" t="str">
        <f>IF(E34&gt;=0.5,"Đạt","Không đạt")</f>
        <v>Đạt</v>
      </c>
      <c r="G34" s="148">
        <f>SUM(G35:G40)</f>
        <v>7</v>
      </c>
      <c r="H34" s="148">
        <f>SUM(H35:H40)</f>
        <v>7</v>
      </c>
      <c r="I34" s="150">
        <f t="shared" si="0"/>
        <v>0.58333333333333337</v>
      </c>
      <c r="J34" s="172" t="str">
        <f>IF(I34&gt;=0.5,"Đạt","Không đạt")</f>
        <v>Đạt</v>
      </c>
    </row>
    <row r="35" spans="1:10" ht="51.75" thickBot="1" x14ac:dyDescent="0.3">
      <c r="A35" s="132" t="s">
        <v>22</v>
      </c>
      <c r="B35" s="166">
        <v>2</v>
      </c>
      <c r="C35" s="127">
        <v>2</v>
      </c>
      <c r="D35" s="160">
        <v>2</v>
      </c>
      <c r="E35" s="168">
        <f t="shared" ref="E35:E40" si="5">(D35/B35)</f>
        <v>1</v>
      </c>
      <c r="F35" s="175"/>
      <c r="G35" s="178">
        <v>2</v>
      </c>
      <c r="H35" s="139">
        <v>2</v>
      </c>
      <c r="I35" s="140">
        <f t="shared" si="0"/>
        <v>1</v>
      </c>
      <c r="J35" s="130" t="s">
        <v>95</v>
      </c>
    </row>
    <row r="36" spans="1:10" ht="36.75" thickBot="1" x14ac:dyDescent="0.3">
      <c r="A36" s="130" t="s">
        <v>23</v>
      </c>
      <c r="B36" s="166">
        <v>2</v>
      </c>
      <c r="C36" s="127">
        <v>2</v>
      </c>
      <c r="D36" s="160">
        <v>2</v>
      </c>
      <c r="E36" s="168">
        <f t="shared" si="5"/>
        <v>1</v>
      </c>
      <c r="F36" s="175"/>
      <c r="G36" s="178">
        <v>2</v>
      </c>
      <c r="H36" s="139">
        <v>2</v>
      </c>
      <c r="I36" s="140">
        <f t="shared" si="0"/>
        <v>1</v>
      </c>
      <c r="J36" s="130" t="s">
        <v>96</v>
      </c>
    </row>
    <row r="37" spans="1:10" ht="48.75" thickBot="1" x14ac:dyDescent="0.3">
      <c r="A37" s="130" t="s">
        <v>24</v>
      </c>
      <c r="B37" s="166">
        <v>2</v>
      </c>
      <c r="C37" s="127">
        <v>2</v>
      </c>
      <c r="D37" s="160">
        <v>2</v>
      </c>
      <c r="E37" s="168">
        <f t="shared" si="5"/>
        <v>1</v>
      </c>
      <c r="F37" s="175"/>
      <c r="G37" s="178">
        <v>1</v>
      </c>
      <c r="H37" s="139">
        <v>1</v>
      </c>
      <c r="I37" s="140">
        <f t="shared" si="0"/>
        <v>0.5</v>
      </c>
      <c r="J37" s="130" t="s">
        <v>155</v>
      </c>
    </row>
    <row r="38" spans="1:10" ht="36.75" thickBot="1" x14ac:dyDescent="0.3">
      <c r="A38" s="130" t="s">
        <v>25</v>
      </c>
      <c r="B38" s="166">
        <v>2</v>
      </c>
      <c r="C38" s="127">
        <v>2</v>
      </c>
      <c r="D38" s="160">
        <v>2</v>
      </c>
      <c r="E38" s="168">
        <f t="shared" si="5"/>
        <v>1</v>
      </c>
      <c r="F38" s="175"/>
      <c r="G38" s="178">
        <v>2</v>
      </c>
      <c r="H38" s="139">
        <v>2</v>
      </c>
      <c r="I38" s="140">
        <f t="shared" si="0"/>
        <v>1</v>
      </c>
      <c r="J38" s="130" t="s">
        <v>500</v>
      </c>
    </row>
    <row r="39" spans="1:10" ht="36.75" thickBot="1" x14ac:dyDescent="0.3">
      <c r="A39" s="130" t="s">
        <v>26</v>
      </c>
      <c r="B39" s="166">
        <v>2</v>
      </c>
      <c r="C39" s="127">
        <v>2</v>
      </c>
      <c r="D39" s="160">
        <v>2</v>
      </c>
      <c r="E39" s="168">
        <f t="shared" si="5"/>
        <v>1</v>
      </c>
      <c r="F39" s="175"/>
      <c r="G39" s="178">
        <v>0</v>
      </c>
      <c r="H39" s="139">
        <v>0</v>
      </c>
      <c r="I39" s="140">
        <f t="shared" si="0"/>
        <v>0</v>
      </c>
      <c r="J39" s="258" t="s">
        <v>598</v>
      </c>
    </row>
    <row r="40" spans="1:10" ht="60.75" thickBot="1" x14ac:dyDescent="0.3">
      <c r="A40" s="130" t="s">
        <v>27</v>
      </c>
      <c r="B40" s="166">
        <v>2</v>
      </c>
      <c r="C40" s="127">
        <v>2</v>
      </c>
      <c r="D40" s="160">
        <v>1</v>
      </c>
      <c r="E40" s="168">
        <f t="shared" si="5"/>
        <v>0.5</v>
      </c>
      <c r="F40" s="175"/>
      <c r="G40" s="178">
        <v>0</v>
      </c>
      <c r="H40" s="139">
        <v>0</v>
      </c>
      <c r="I40" s="140">
        <f t="shared" si="0"/>
        <v>0</v>
      </c>
      <c r="J40" s="361" t="s">
        <v>940</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6</v>
      </c>
      <c r="H41" s="148">
        <f>SUM(H42:H45)</f>
        <v>6</v>
      </c>
      <c r="I41" s="150">
        <f t="shared" si="0"/>
        <v>0.75</v>
      </c>
      <c r="J41" s="172" t="str">
        <f>IF(I41&gt;=0.5,"Đạt","Không đạt")</f>
        <v>Đạt</v>
      </c>
    </row>
    <row r="42" spans="1:10" ht="60.75" thickBot="1" x14ac:dyDescent="0.3">
      <c r="A42" s="130" t="s">
        <v>29</v>
      </c>
      <c r="B42" s="166">
        <v>2</v>
      </c>
      <c r="C42" s="127">
        <v>2</v>
      </c>
      <c r="D42" s="160">
        <v>2</v>
      </c>
      <c r="E42" s="168">
        <f t="shared" ref="E42:E45" si="6">(D42/B42)</f>
        <v>1</v>
      </c>
      <c r="F42" s="175"/>
      <c r="G42" s="178">
        <v>2</v>
      </c>
      <c r="H42" s="139">
        <v>2</v>
      </c>
      <c r="I42" s="140">
        <f t="shared" si="0"/>
        <v>1</v>
      </c>
      <c r="J42" s="130" t="s">
        <v>547</v>
      </c>
    </row>
    <row r="43" spans="1:10" ht="36.75" thickBot="1" x14ac:dyDescent="0.3">
      <c r="A43" s="130" t="s">
        <v>30</v>
      </c>
      <c r="B43" s="166">
        <v>2</v>
      </c>
      <c r="C43" s="127">
        <v>2</v>
      </c>
      <c r="D43" s="160">
        <v>2</v>
      </c>
      <c r="E43" s="168">
        <f t="shared" si="6"/>
        <v>1</v>
      </c>
      <c r="F43" s="175"/>
      <c r="G43" s="178">
        <v>2</v>
      </c>
      <c r="H43" s="139">
        <v>2</v>
      </c>
      <c r="I43" s="140">
        <f t="shared" si="0"/>
        <v>1</v>
      </c>
      <c r="J43" s="130" t="s">
        <v>577</v>
      </c>
    </row>
    <row r="44" spans="1:10" ht="48.75" thickBot="1" x14ac:dyDescent="0.3">
      <c r="A44" s="130" t="s">
        <v>31</v>
      </c>
      <c r="B44" s="166">
        <v>2</v>
      </c>
      <c r="C44" s="127">
        <v>2</v>
      </c>
      <c r="D44" s="160">
        <v>2</v>
      </c>
      <c r="E44" s="168">
        <f t="shared" si="6"/>
        <v>1</v>
      </c>
      <c r="F44" s="175"/>
      <c r="G44" s="178">
        <v>1</v>
      </c>
      <c r="H44" s="139">
        <v>1</v>
      </c>
      <c r="I44" s="140">
        <f t="shared" si="0"/>
        <v>0.5</v>
      </c>
      <c r="J44" s="130" t="s">
        <v>103</v>
      </c>
    </row>
    <row r="45" spans="1:10" ht="48.75" thickBot="1" x14ac:dyDescent="0.3">
      <c r="A45" s="130" t="s">
        <v>32</v>
      </c>
      <c r="B45" s="166">
        <v>2</v>
      </c>
      <c r="C45" s="127">
        <v>2</v>
      </c>
      <c r="D45" s="160">
        <v>2</v>
      </c>
      <c r="E45" s="168">
        <f t="shared" si="6"/>
        <v>1</v>
      </c>
      <c r="F45" s="175"/>
      <c r="G45" s="178">
        <v>1</v>
      </c>
      <c r="H45" s="139">
        <v>1</v>
      </c>
      <c r="I45" s="140">
        <f t="shared" si="0"/>
        <v>0.5</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75"/>
      <c r="G47" s="178">
        <v>2</v>
      </c>
      <c r="H47" s="139">
        <v>2</v>
      </c>
      <c r="I47" s="140">
        <f t="shared" si="0"/>
        <v>1</v>
      </c>
      <c r="J47" s="244" t="s">
        <v>549</v>
      </c>
    </row>
    <row r="48" spans="1:10" ht="60.75" thickBot="1" x14ac:dyDescent="0.3">
      <c r="A48" s="130" t="s">
        <v>34</v>
      </c>
      <c r="B48" s="166">
        <v>2</v>
      </c>
      <c r="C48" s="127">
        <v>2</v>
      </c>
      <c r="D48" s="160">
        <v>2</v>
      </c>
      <c r="E48" s="168">
        <f t="shared" si="7"/>
        <v>1</v>
      </c>
      <c r="F48" s="175"/>
      <c r="G48" s="178">
        <v>2</v>
      </c>
      <c r="H48" s="139">
        <v>2</v>
      </c>
      <c r="I48" s="140">
        <f t="shared" si="0"/>
        <v>1</v>
      </c>
      <c r="J48" s="244" t="s">
        <v>549</v>
      </c>
    </row>
    <row r="49" spans="1:10" s="141" customFormat="1" ht="32.25" thickBot="1" x14ac:dyDescent="0.3">
      <c r="A49" s="147" t="s">
        <v>65</v>
      </c>
      <c r="B49" s="148">
        <f>SUM(B50:B51)</f>
        <v>4</v>
      </c>
      <c r="C49" s="148">
        <f>SUM(C50:C51)</f>
        <v>4</v>
      </c>
      <c r="D49" s="148">
        <f>SUM(D50:D51)</f>
        <v>4</v>
      </c>
      <c r="E49" s="149">
        <f>(D49/B49)</f>
        <v>1</v>
      </c>
      <c r="F49" s="148" t="str">
        <f>IF(E49&gt;=0.5,"Đạt","Không đạt")</f>
        <v>Đạt</v>
      </c>
      <c r="G49" s="148">
        <f>SUM(G50:G51)</f>
        <v>2</v>
      </c>
      <c r="H49" s="148">
        <f>SUM(H50:H51)</f>
        <v>2</v>
      </c>
      <c r="I49" s="150">
        <f t="shared" si="0"/>
        <v>0.5</v>
      </c>
      <c r="J49" s="172" t="str">
        <f>IF(I49&gt;=0.5,"Đạt","Không đạt")</f>
        <v>Đạt</v>
      </c>
    </row>
    <row r="50" spans="1:10" ht="36.75" thickBot="1" x14ac:dyDescent="0.3">
      <c r="A50" s="130" t="s">
        <v>35</v>
      </c>
      <c r="B50" s="166">
        <v>2</v>
      </c>
      <c r="C50" s="127">
        <v>2</v>
      </c>
      <c r="D50" s="160">
        <v>2</v>
      </c>
      <c r="E50" s="168">
        <f t="shared" ref="E50:E51" si="8">(D50/B50)</f>
        <v>1</v>
      </c>
      <c r="F50" s="175"/>
      <c r="G50" s="178">
        <v>1</v>
      </c>
      <c r="H50" s="139">
        <v>1</v>
      </c>
      <c r="I50" s="140">
        <f t="shared" si="0"/>
        <v>0.5</v>
      </c>
      <c r="J50" s="130" t="s">
        <v>647</v>
      </c>
    </row>
    <row r="51" spans="1:10" ht="28.5" thickBot="1" x14ac:dyDescent="0.3">
      <c r="A51" s="128" t="s">
        <v>36</v>
      </c>
      <c r="B51" s="166">
        <v>2</v>
      </c>
      <c r="C51" s="127">
        <v>2</v>
      </c>
      <c r="D51" s="160">
        <v>2</v>
      </c>
      <c r="E51" s="168">
        <f t="shared" si="8"/>
        <v>1</v>
      </c>
      <c r="F51" s="175"/>
      <c r="G51" s="178">
        <v>1</v>
      </c>
      <c r="H51" s="139">
        <v>1</v>
      </c>
      <c r="I51" s="140">
        <f t="shared" si="0"/>
        <v>0.5</v>
      </c>
      <c r="J51" s="130" t="s">
        <v>647</v>
      </c>
    </row>
    <row r="52" spans="1:10" s="141" customFormat="1" ht="48" thickBot="1" x14ac:dyDescent="0.3">
      <c r="A52" s="147" t="s">
        <v>67</v>
      </c>
      <c r="B52" s="148">
        <f>SUM(B53:B54)</f>
        <v>4</v>
      </c>
      <c r="C52" s="148">
        <f>SUM(C53:C54)</f>
        <v>4</v>
      </c>
      <c r="D52" s="148">
        <f>SUM(D53:D54)</f>
        <v>3</v>
      </c>
      <c r="E52" s="149">
        <f>(D52/B52)</f>
        <v>0.75</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2</v>
      </c>
      <c r="E53" s="168">
        <f t="shared" ref="E53:E54" si="9">(D53/B53)</f>
        <v>1</v>
      </c>
      <c r="F53" s="175"/>
      <c r="G53" s="178">
        <v>0</v>
      </c>
      <c r="H53" s="139">
        <v>0</v>
      </c>
      <c r="I53" s="140">
        <f t="shared" si="0"/>
        <v>0</v>
      </c>
      <c r="J53" s="258" t="s">
        <v>579</v>
      </c>
    </row>
    <row r="54" spans="1:10" ht="60.75" thickBot="1" x14ac:dyDescent="0.3">
      <c r="A54" s="130" t="s">
        <v>38</v>
      </c>
      <c r="B54" s="166">
        <v>2</v>
      </c>
      <c r="C54" s="127">
        <v>2</v>
      </c>
      <c r="D54" s="160">
        <v>1</v>
      </c>
      <c r="E54" s="168">
        <f t="shared" si="9"/>
        <v>0.5</v>
      </c>
      <c r="F54" s="175"/>
      <c r="G54" s="178">
        <v>0</v>
      </c>
      <c r="H54" s="139">
        <v>0</v>
      </c>
      <c r="I54" s="140">
        <f t="shared" si="0"/>
        <v>0</v>
      </c>
      <c r="J54" s="258" t="s">
        <v>580</v>
      </c>
    </row>
    <row r="55" spans="1:10" s="141" customFormat="1" ht="48" thickBot="1" x14ac:dyDescent="0.3">
      <c r="A55" s="151" t="s">
        <v>68</v>
      </c>
      <c r="B55" s="148">
        <f>SUM(B56:B59)</f>
        <v>8</v>
      </c>
      <c r="C55" s="148">
        <f>SUM(C56:C59)</f>
        <v>8</v>
      </c>
      <c r="D55" s="148">
        <f>SUM(D56:D59)</f>
        <v>8</v>
      </c>
      <c r="E55" s="149">
        <f>(D55/B55)</f>
        <v>1</v>
      </c>
      <c r="F55" s="148" t="str">
        <f>IF(E55&gt;=0.5,"Đạt","Không đạt")</f>
        <v>Đạt</v>
      </c>
      <c r="G55" s="148">
        <f>SUM(G56:G59)</f>
        <v>4</v>
      </c>
      <c r="H55" s="148">
        <f>SUM(H56:H59)</f>
        <v>4</v>
      </c>
      <c r="I55" s="150">
        <f t="shared" si="0"/>
        <v>0.5</v>
      </c>
      <c r="J55" s="172" t="str">
        <f>IF(I55&gt;=0.5,"Đạt","Không đạt")</f>
        <v>Đạt</v>
      </c>
    </row>
    <row r="56" spans="1:10" ht="36.75" thickBot="1" x14ac:dyDescent="0.3">
      <c r="A56" s="130" t="s">
        <v>39</v>
      </c>
      <c r="B56" s="166">
        <v>2</v>
      </c>
      <c r="C56" s="127">
        <v>2</v>
      </c>
      <c r="D56" s="160">
        <v>2</v>
      </c>
      <c r="E56" s="168">
        <f t="shared" ref="E56:E59" si="10">(D56/B56)</f>
        <v>1</v>
      </c>
      <c r="F56" s="175"/>
      <c r="G56" s="178">
        <v>1</v>
      </c>
      <c r="H56" s="139">
        <v>1</v>
      </c>
      <c r="I56" s="140">
        <f t="shared" si="0"/>
        <v>0.5</v>
      </c>
      <c r="J56" s="130" t="s">
        <v>581</v>
      </c>
    </row>
    <row r="57" spans="1:10" ht="60.75" thickBot="1" x14ac:dyDescent="0.3">
      <c r="A57" s="130" t="s">
        <v>40</v>
      </c>
      <c r="B57" s="166">
        <v>2</v>
      </c>
      <c r="C57" s="127">
        <v>2</v>
      </c>
      <c r="D57" s="160">
        <v>2</v>
      </c>
      <c r="E57" s="168">
        <f t="shared" si="10"/>
        <v>1</v>
      </c>
      <c r="F57" s="175"/>
      <c r="G57" s="178">
        <v>1</v>
      </c>
      <c r="H57" s="139">
        <v>1</v>
      </c>
      <c r="I57" s="140">
        <f t="shared" si="0"/>
        <v>0.5</v>
      </c>
      <c r="J57" s="130" t="s">
        <v>581</v>
      </c>
    </row>
    <row r="58" spans="1:10" ht="36.75" thickBot="1" x14ac:dyDescent="0.3">
      <c r="A58" s="130" t="s">
        <v>41</v>
      </c>
      <c r="B58" s="166">
        <v>2</v>
      </c>
      <c r="C58" s="127">
        <v>2</v>
      </c>
      <c r="D58" s="160">
        <v>2</v>
      </c>
      <c r="E58" s="168">
        <f t="shared" si="10"/>
        <v>1</v>
      </c>
      <c r="F58" s="175"/>
      <c r="G58" s="178">
        <v>1</v>
      </c>
      <c r="H58" s="139">
        <v>1</v>
      </c>
      <c r="I58" s="140">
        <f t="shared" si="0"/>
        <v>0.5</v>
      </c>
      <c r="J58" s="130" t="s">
        <v>581</v>
      </c>
    </row>
    <row r="59" spans="1:10" ht="48.75" thickBot="1" x14ac:dyDescent="0.3">
      <c r="A59" s="130" t="s">
        <v>42</v>
      </c>
      <c r="B59" s="166">
        <v>2</v>
      </c>
      <c r="C59" s="127">
        <v>2</v>
      </c>
      <c r="D59" s="160">
        <v>2</v>
      </c>
      <c r="E59" s="168">
        <f t="shared" si="10"/>
        <v>1</v>
      </c>
      <c r="F59" s="175"/>
      <c r="G59" s="178">
        <v>1</v>
      </c>
      <c r="H59" s="139">
        <v>1</v>
      </c>
      <c r="I59" s="140">
        <f t="shared" si="0"/>
        <v>0.5</v>
      </c>
      <c r="J59" s="130" t="s">
        <v>582</v>
      </c>
    </row>
    <row r="60" spans="1:10" s="141" customFormat="1" ht="57.75" customHeight="1" thickBot="1" x14ac:dyDescent="0.3">
      <c r="A60" s="147" t="s">
        <v>69</v>
      </c>
      <c r="B60" s="148">
        <f>SUM(B61:B62)</f>
        <v>4</v>
      </c>
      <c r="C60" s="148">
        <f>SUM(C61:C62)</f>
        <v>4</v>
      </c>
      <c r="D60" s="148">
        <f>SUM(D61:D62)</f>
        <v>3</v>
      </c>
      <c r="E60" s="149">
        <f>(D60/B60)</f>
        <v>0.75</v>
      </c>
      <c r="F60" s="148" t="str">
        <f>IF(E60&gt;=0.5,"Đạt","Không đạt")</f>
        <v>Đạt</v>
      </c>
      <c r="G60" s="148">
        <f>SUM(G61:G62)</f>
        <v>2</v>
      </c>
      <c r="H60" s="148">
        <f>SUM(H61:H62)</f>
        <v>2</v>
      </c>
      <c r="I60" s="150">
        <f t="shared" si="0"/>
        <v>0.5</v>
      </c>
      <c r="J60" s="148" t="str">
        <f>IF(I60&gt;=0.5,"Đạt","Không đạt")</f>
        <v>Đạt</v>
      </c>
    </row>
    <row r="61" spans="1:10" ht="48.75" thickBot="1" x14ac:dyDescent="0.3">
      <c r="A61" s="130" t="s">
        <v>43</v>
      </c>
      <c r="B61" s="166">
        <v>2</v>
      </c>
      <c r="C61" s="138">
        <v>2</v>
      </c>
      <c r="D61" s="160">
        <v>1</v>
      </c>
      <c r="E61" s="168">
        <f t="shared" ref="E61:E62" si="11">(D61/B61)</f>
        <v>0.5</v>
      </c>
      <c r="F61" s="175"/>
      <c r="G61" s="178">
        <v>1</v>
      </c>
      <c r="H61" s="139">
        <v>1</v>
      </c>
      <c r="I61" s="140">
        <f t="shared" si="0"/>
        <v>0.5</v>
      </c>
      <c r="J61" s="130" t="s">
        <v>113</v>
      </c>
    </row>
    <row r="62" spans="1:10" ht="36.75" thickBot="1" x14ac:dyDescent="0.3">
      <c r="A62" s="130" t="s">
        <v>44</v>
      </c>
      <c r="B62" s="166">
        <v>2</v>
      </c>
      <c r="C62" s="138">
        <v>2</v>
      </c>
      <c r="D62" s="160">
        <v>2</v>
      </c>
      <c r="E62" s="168">
        <f t="shared" si="11"/>
        <v>1</v>
      </c>
      <c r="F62" s="175"/>
      <c r="G62" s="178">
        <v>1</v>
      </c>
      <c r="H62" s="139">
        <v>1</v>
      </c>
      <c r="I62" s="140">
        <f t="shared" si="0"/>
        <v>0.5</v>
      </c>
      <c r="J62" s="130" t="s">
        <v>941</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0</v>
      </c>
      <c r="H63" s="148">
        <f>SUM(H64:H65)</f>
        <v>0</v>
      </c>
      <c r="I63" s="150">
        <f t="shared" si="0"/>
        <v>0</v>
      </c>
      <c r="J63" s="148" t="str">
        <f>IF(I63&gt;=0.5,"Đạt","Không đạt")</f>
        <v>Không đạt</v>
      </c>
    </row>
    <row r="64" spans="1:10" ht="84.75" thickBot="1" x14ac:dyDescent="0.3">
      <c r="A64" s="133" t="s">
        <v>45</v>
      </c>
      <c r="B64" s="166">
        <v>2</v>
      </c>
      <c r="C64" s="138">
        <v>2</v>
      </c>
      <c r="D64" s="160">
        <v>1</v>
      </c>
      <c r="E64" s="168">
        <f t="shared" ref="E64:E65" si="12">(D64/B64)</f>
        <v>0.5</v>
      </c>
      <c r="F64" s="175"/>
      <c r="G64" s="178">
        <v>0</v>
      </c>
      <c r="H64" s="139">
        <v>0</v>
      </c>
      <c r="I64" s="140">
        <f t="shared" si="0"/>
        <v>0</v>
      </c>
      <c r="J64" s="258" t="s">
        <v>942</v>
      </c>
    </row>
    <row r="65" spans="1:10" ht="108.75" thickBot="1" x14ac:dyDescent="0.3">
      <c r="A65" s="133" t="s">
        <v>46</v>
      </c>
      <c r="B65" s="166">
        <v>2</v>
      </c>
      <c r="C65" s="138">
        <v>2</v>
      </c>
      <c r="D65" s="160">
        <v>1</v>
      </c>
      <c r="E65" s="168">
        <f t="shared" si="12"/>
        <v>0.5</v>
      </c>
      <c r="F65" s="175"/>
      <c r="G65" s="178">
        <v>0</v>
      </c>
      <c r="H65" s="139">
        <v>0</v>
      </c>
      <c r="I65" s="140">
        <f t="shared" si="0"/>
        <v>0</v>
      </c>
      <c r="J65" s="258" t="s">
        <v>943</v>
      </c>
    </row>
    <row r="66" spans="1:10" s="141" customFormat="1" ht="63.75" thickBot="1" x14ac:dyDescent="0.3">
      <c r="A66" s="153" t="s">
        <v>47</v>
      </c>
      <c r="B66" s="145">
        <f>SUM(B67,B72,B75)</f>
        <v>16</v>
      </c>
      <c r="C66" s="145">
        <f>SUM(C67,C72,C75)</f>
        <v>16</v>
      </c>
      <c r="D66" s="145">
        <f>SUM(D67,D72,D75)</f>
        <v>10</v>
      </c>
      <c r="E66" s="146">
        <f>(D66/B66)</f>
        <v>0.625</v>
      </c>
      <c r="F66" s="164" t="str">
        <f>IF(E66&gt;=0.5,"Đạt","Không đạt")</f>
        <v>Đạt</v>
      </c>
      <c r="G66" s="145">
        <f>SUM(G67,G72,G75)</f>
        <v>4</v>
      </c>
      <c r="H66" s="145">
        <f>SUM(H67,H72,H75)</f>
        <v>4</v>
      </c>
      <c r="I66" s="146">
        <f t="shared" si="0"/>
        <v>0.25</v>
      </c>
      <c r="J66" s="164" t="str">
        <f>IF(I66&gt;=0.5,"Đạt","Không đạt")</f>
        <v>Không đạt</v>
      </c>
    </row>
    <row r="67" spans="1:10" s="141" customFormat="1" ht="32.25" thickBot="1" x14ac:dyDescent="0.3">
      <c r="A67" s="152" t="s">
        <v>48</v>
      </c>
      <c r="B67" s="148">
        <f>SUM(B68:B71)</f>
        <v>8</v>
      </c>
      <c r="C67" s="148">
        <f>SUM(C68:C71)</f>
        <v>8</v>
      </c>
      <c r="D67" s="148">
        <f>SUM(D68:D71)</f>
        <v>6</v>
      </c>
      <c r="E67" s="149">
        <f>(D67/B67)</f>
        <v>0.75</v>
      </c>
      <c r="F67" s="148" t="str">
        <f>IF(E67&gt;=0.5,"Đạt","Không đạt")</f>
        <v>Đạt</v>
      </c>
      <c r="G67" s="148">
        <f>SUM(G68:G71)</f>
        <v>2</v>
      </c>
      <c r="H67" s="148">
        <f>SUM(H68:H71)</f>
        <v>2</v>
      </c>
      <c r="I67" s="150">
        <f t="shared" si="0"/>
        <v>0.25</v>
      </c>
      <c r="J67" s="148" t="str">
        <f>IF(I67&gt;=0.5,"Đạt","Không đạt")</f>
        <v>Không đạt</v>
      </c>
    </row>
    <row r="68" spans="1:10" ht="72.75" thickBot="1" x14ac:dyDescent="0.3">
      <c r="A68" s="133" t="s">
        <v>49</v>
      </c>
      <c r="B68" s="166">
        <v>2</v>
      </c>
      <c r="C68" s="138">
        <v>2</v>
      </c>
      <c r="D68" s="160">
        <v>2</v>
      </c>
      <c r="E68" s="168">
        <f t="shared" ref="E68:E71" si="13">(D68/B68)</f>
        <v>1</v>
      </c>
      <c r="F68" s="175"/>
      <c r="G68" s="178">
        <v>1</v>
      </c>
      <c r="H68" s="139">
        <v>1</v>
      </c>
      <c r="I68" s="140">
        <f t="shared" si="0"/>
        <v>0.5</v>
      </c>
      <c r="J68" s="130" t="s">
        <v>944</v>
      </c>
    </row>
    <row r="69" spans="1:10" ht="24.75" thickBot="1" x14ac:dyDescent="0.3">
      <c r="A69" s="133" t="s">
        <v>50</v>
      </c>
      <c r="B69" s="166">
        <v>2</v>
      </c>
      <c r="C69" s="138">
        <v>2</v>
      </c>
      <c r="D69" s="160">
        <v>0</v>
      </c>
      <c r="E69" s="168">
        <f t="shared" si="13"/>
        <v>0</v>
      </c>
      <c r="F69" s="175"/>
      <c r="G69" s="178">
        <v>0</v>
      </c>
      <c r="H69" s="139">
        <v>0</v>
      </c>
      <c r="I69" s="140">
        <f t="shared" si="0"/>
        <v>0</v>
      </c>
      <c r="J69" s="258" t="s">
        <v>945</v>
      </c>
    </row>
    <row r="70" spans="1:10" ht="48.75" thickBot="1" x14ac:dyDescent="0.3">
      <c r="A70" s="133" t="s">
        <v>51</v>
      </c>
      <c r="B70" s="166">
        <v>2</v>
      </c>
      <c r="C70" s="138">
        <v>2</v>
      </c>
      <c r="D70" s="160">
        <v>2</v>
      </c>
      <c r="E70" s="168">
        <f t="shared" si="13"/>
        <v>1</v>
      </c>
      <c r="F70" s="175"/>
      <c r="G70" s="178">
        <v>1</v>
      </c>
      <c r="H70" s="139">
        <v>1</v>
      </c>
      <c r="I70" s="140">
        <f t="shared" si="0"/>
        <v>0.5</v>
      </c>
      <c r="J70" s="130" t="s">
        <v>946</v>
      </c>
    </row>
    <row r="71" spans="1:10" ht="72.75" thickBot="1" x14ac:dyDescent="0.3">
      <c r="A71" s="133" t="s">
        <v>52</v>
      </c>
      <c r="B71" s="166">
        <v>2</v>
      </c>
      <c r="C71" s="138">
        <v>2</v>
      </c>
      <c r="D71" s="160">
        <v>2</v>
      </c>
      <c r="E71" s="168">
        <f t="shared" si="13"/>
        <v>1</v>
      </c>
      <c r="F71" s="175"/>
      <c r="G71" s="178">
        <v>0</v>
      </c>
      <c r="H71" s="139">
        <v>0</v>
      </c>
      <c r="I71" s="140">
        <f t="shared" si="0"/>
        <v>0</v>
      </c>
      <c r="J71" s="258" t="s">
        <v>739</v>
      </c>
    </row>
    <row r="72" spans="1:10" s="141" customFormat="1" ht="48" thickBot="1" x14ac:dyDescent="0.3">
      <c r="A72" s="152" t="s">
        <v>63</v>
      </c>
      <c r="B72" s="148">
        <f>SUM(B73:B74)</f>
        <v>4</v>
      </c>
      <c r="C72" s="148">
        <f>SUM(C73:C74)</f>
        <v>4</v>
      </c>
      <c r="D72" s="148">
        <f>SUM(D73:D74)</f>
        <v>2</v>
      </c>
      <c r="E72" s="149">
        <f>(D72/B72)</f>
        <v>0.5</v>
      </c>
      <c r="F72" s="148" t="str">
        <f>IF(E72&gt;=0.5,"Đạt","Không đạt")</f>
        <v>Đạt</v>
      </c>
      <c r="G72" s="148">
        <f>SUM(G73:G74)</f>
        <v>0</v>
      </c>
      <c r="H72" s="148">
        <f>SUM(H73:H74)</f>
        <v>0</v>
      </c>
      <c r="I72" s="150">
        <f t="shared" si="0"/>
        <v>0</v>
      </c>
      <c r="J72" s="148" t="str">
        <f>IF(I72&gt;=0.5,"Đạt","Không đạt")</f>
        <v>Không đạt</v>
      </c>
    </row>
    <row r="73" spans="1:10" ht="24.75" thickBot="1" x14ac:dyDescent="0.3">
      <c r="A73" s="133" t="s">
        <v>53</v>
      </c>
      <c r="B73" s="166">
        <v>2</v>
      </c>
      <c r="C73" s="138">
        <v>2</v>
      </c>
      <c r="D73" s="160">
        <v>2</v>
      </c>
      <c r="E73" s="168">
        <f t="shared" ref="E73:E74" si="14">(D73/B73)</f>
        <v>1</v>
      </c>
      <c r="F73" s="175"/>
      <c r="G73" s="178">
        <v>0</v>
      </c>
      <c r="H73" s="139">
        <v>0</v>
      </c>
      <c r="I73" s="140">
        <f t="shared" si="0"/>
        <v>0</v>
      </c>
      <c r="J73" s="258" t="s">
        <v>641</v>
      </c>
    </row>
    <row r="74" spans="1:10" ht="36.75" thickBot="1" x14ac:dyDescent="0.3">
      <c r="A74" s="133" t="s">
        <v>54</v>
      </c>
      <c r="B74" s="166">
        <v>2</v>
      </c>
      <c r="C74" s="138">
        <v>2</v>
      </c>
      <c r="D74" s="160">
        <v>0</v>
      </c>
      <c r="E74" s="168">
        <f t="shared" si="14"/>
        <v>0</v>
      </c>
      <c r="F74" s="175"/>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2</v>
      </c>
      <c r="H75" s="148">
        <f>SUM(H76:H77)</f>
        <v>2</v>
      </c>
      <c r="I75" s="150">
        <f t="shared" si="0"/>
        <v>0.5</v>
      </c>
      <c r="J75" s="148" t="str">
        <f>IF(I75&gt;=0.5,"Đạt","Không đạt")</f>
        <v>Đạt</v>
      </c>
    </row>
    <row r="76" spans="1:10" ht="36.75" thickBot="1" x14ac:dyDescent="0.3">
      <c r="A76" s="133" t="s">
        <v>55</v>
      </c>
      <c r="B76" s="166">
        <v>2</v>
      </c>
      <c r="C76" s="138">
        <v>2</v>
      </c>
      <c r="D76" s="160">
        <v>2</v>
      </c>
      <c r="E76" s="168">
        <f t="shared" ref="E76:E77" si="15">(D76/B76)</f>
        <v>1</v>
      </c>
      <c r="F76" s="175"/>
      <c r="G76" s="178">
        <v>2</v>
      </c>
      <c r="H76" s="139">
        <v>2</v>
      </c>
      <c r="I76" s="140">
        <f t="shared" si="0"/>
        <v>1</v>
      </c>
      <c r="J76" s="130" t="s">
        <v>947</v>
      </c>
    </row>
    <row r="77" spans="1:10" ht="36.75" thickBot="1" x14ac:dyDescent="0.3">
      <c r="A77" s="133" t="s">
        <v>56</v>
      </c>
      <c r="B77" s="166">
        <v>2</v>
      </c>
      <c r="C77" s="138">
        <v>2</v>
      </c>
      <c r="D77" s="160">
        <v>0</v>
      </c>
      <c r="E77" s="168">
        <f t="shared" si="15"/>
        <v>0</v>
      </c>
      <c r="F77" s="175"/>
      <c r="G77" s="178">
        <v>0</v>
      </c>
      <c r="H77" s="139">
        <v>0</v>
      </c>
      <c r="I77" s="140">
        <f t="shared" si="0"/>
        <v>0</v>
      </c>
      <c r="J77" s="258" t="s">
        <v>591</v>
      </c>
    </row>
    <row r="78" spans="1:10" ht="16.5" thickBot="1" x14ac:dyDescent="0.3">
      <c r="A78" s="134" t="s">
        <v>57</v>
      </c>
      <c r="B78" s="165">
        <f>SUM(B16,B30,B66)</f>
        <v>88</v>
      </c>
      <c r="C78" s="129">
        <f>SUM(C16,C30,C66)</f>
        <v>88</v>
      </c>
      <c r="D78" s="136">
        <f>SUM(D16,D30,D66)</f>
        <v>77</v>
      </c>
      <c r="E78" s="176">
        <f>(D78/B78)</f>
        <v>0.875</v>
      </c>
      <c r="F78" s="127"/>
      <c r="G78" s="177">
        <f>SUM(G16,G30,G66)</f>
        <v>46</v>
      </c>
      <c r="H78" s="136">
        <f>SUM(H16,H30,H66)</f>
        <v>46</v>
      </c>
      <c r="I78" s="176">
        <f t="shared" si="0"/>
        <v>0.52272727272727271</v>
      </c>
      <c r="J78" s="127"/>
    </row>
    <row r="79" spans="1:10" ht="16.5" thickBot="1" x14ac:dyDescent="0.3">
      <c r="A79" s="134" t="s">
        <v>58</v>
      </c>
      <c r="B79" s="165">
        <v>100</v>
      </c>
      <c r="C79" s="129">
        <f>(C78*B79)/B78</f>
        <v>100</v>
      </c>
      <c r="D79" s="137">
        <f>(D78*B79)/B78</f>
        <v>87.5</v>
      </c>
      <c r="E79" s="176">
        <f>(D79/B79)</f>
        <v>0.875</v>
      </c>
      <c r="F79" s="127"/>
      <c r="G79" s="179">
        <f>(G78/B78)*100</f>
        <v>52.272727272727273</v>
      </c>
      <c r="H79" s="137">
        <f>(H78*B79)/B78</f>
        <v>52.272727272727273</v>
      </c>
      <c r="I79" s="176">
        <f t="shared" si="0"/>
        <v>0.52272727272727271</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81</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4C550753-1831-4D0C-99AA-5AD8672FA5FB}"/>
    <hyperlink ref="A28" r:id="rId2" display="https://thuvienphapluat.vn/phap-luat/tim-van-ban.aspx?keyword=03/2014/TT-BTTTT&amp;area=2&amp;type=0&amp;match=False&amp;vc=True&amp;lan=1" xr:uid="{D81724D1-38D6-4386-84B3-A23D33EC0F2F}"/>
  </hyperlinks>
  <pageMargins left="0.7" right="0.7" top="0.75" bottom="0.75" header="0.3" footer="0.3"/>
  <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ABE64-FA43-4F9A-AE04-A5DC4809E1FB}">
  <sheetPr codeName="Sheet33"/>
  <dimension ref="A6:M89"/>
  <sheetViews>
    <sheetView topLeftCell="A67" workbookViewId="0">
      <selection activeCell="N76" sqref="N76"/>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4.8554687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955</v>
      </c>
      <c r="B8" s="388"/>
      <c r="C8" s="388"/>
      <c r="D8" s="388"/>
      <c r="E8" s="388"/>
      <c r="F8" s="388"/>
      <c r="G8" s="388"/>
      <c r="H8" s="388"/>
      <c r="I8" s="388"/>
      <c r="J8" s="388"/>
    </row>
    <row r="9" spans="1:13" ht="16.5" x14ac:dyDescent="0.25">
      <c r="A9" s="388" t="s">
        <v>85</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262" t="s">
        <v>82</v>
      </c>
      <c r="B11" s="262"/>
      <c r="C11" s="262"/>
      <c r="D11" s="262"/>
      <c r="E11" s="262"/>
      <c r="F11" s="262"/>
      <c r="G11" s="262"/>
      <c r="H11" s="262"/>
      <c r="I11" s="262"/>
      <c r="J11" s="262"/>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19</v>
      </c>
      <c r="E16" s="146">
        <f>(D16/B16)</f>
        <v>0.95</v>
      </c>
      <c r="F16" s="164" t="str">
        <f>IF(E16&gt;=0.5,"Đạt","Không đạt")</f>
        <v>Đạt</v>
      </c>
      <c r="G16" s="145">
        <f>SUM(G17,G24,G27)</f>
        <v>17</v>
      </c>
      <c r="H16" s="145">
        <f>SUM(H17,H24,H27)</f>
        <v>17</v>
      </c>
      <c r="I16" s="146">
        <f t="shared" ref="I16:I79" si="0">(H16/B16)</f>
        <v>0.85</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11</v>
      </c>
      <c r="H17" s="148">
        <f>SUM(H18:H23)</f>
        <v>11</v>
      </c>
      <c r="I17" s="150">
        <f t="shared" si="0"/>
        <v>0.91666666666666663</v>
      </c>
      <c r="J17" s="148" t="str">
        <f>IF(I17&gt;=0.5,"Đạt","Không đạt")</f>
        <v>Đạt</v>
      </c>
    </row>
    <row r="18" spans="1:10" ht="172.5" thickBot="1" x14ac:dyDescent="0.3">
      <c r="A18" s="128" t="s">
        <v>6</v>
      </c>
      <c r="B18" s="166">
        <v>2</v>
      </c>
      <c r="C18" s="127">
        <v>2</v>
      </c>
      <c r="D18" s="160">
        <v>2</v>
      </c>
      <c r="E18" s="168">
        <f>(D18/B18)</f>
        <v>1</v>
      </c>
      <c r="F18" s="243" t="s">
        <v>956</v>
      </c>
      <c r="G18" s="178">
        <v>2</v>
      </c>
      <c r="H18" s="139">
        <v>2</v>
      </c>
      <c r="I18" s="140">
        <f t="shared" si="0"/>
        <v>1</v>
      </c>
      <c r="J18" s="243" t="s">
        <v>956</v>
      </c>
    </row>
    <row r="19" spans="1:10" ht="60.75" thickBot="1" x14ac:dyDescent="0.3">
      <c r="A19" s="130" t="s">
        <v>7</v>
      </c>
      <c r="B19" s="166">
        <v>2</v>
      </c>
      <c r="C19" s="127">
        <v>2</v>
      </c>
      <c r="D19" s="160">
        <v>2</v>
      </c>
      <c r="E19" s="168">
        <f t="shared" ref="E19:E23" si="1">(D19/B19)</f>
        <v>1</v>
      </c>
      <c r="F19" s="243" t="s">
        <v>473</v>
      </c>
      <c r="G19" s="178">
        <v>2</v>
      </c>
      <c r="H19" s="139">
        <v>2</v>
      </c>
      <c r="I19" s="140">
        <f t="shared" si="0"/>
        <v>1</v>
      </c>
      <c r="J19" s="130" t="s">
        <v>566</v>
      </c>
    </row>
    <row r="20" spans="1:10" ht="36.75" thickBot="1" x14ac:dyDescent="0.3">
      <c r="A20" s="130" t="s">
        <v>8</v>
      </c>
      <c r="B20" s="166">
        <v>2</v>
      </c>
      <c r="C20" s="127">
        <v>2</v>
      </c>
      <c r="D20" s="160">
        <v>2</v>
      </c>
      <c r="E20" s="168">
        <f t="shared" si="1"/>
        <v>1</v>
      </c>
      <c r="F20" s="244" t="s">
        <v>474</v>
      </c>
      <c r="G20" s="178">
        <v>2</v>
      </c>
      <c r="H20" s="139">
        <v>2</v>
      </c>
      <c r="I20" s="140">
        <f t="shared" si="0"/>
        <v>1</v>
      </c>
      <c r="J20" s="130" t="s">
        <v>566</v>
      </c>
    </row>
    <row r="21" spans="1:10" ht="60.75" thickBot="1" x14ac:dyDescent="0.3">
      <c r="A21" s="130" t="s">
        <v>9</v>
      </c>
      <c r="B21" s="166">
        <v>2</v>
      </c>
      <c r="C21" s="127">
        <v>2</v>
      </c>
      <c r="D21" s="160">
        <v>2</v>
      </c>
      <c r="E21" s="168">
        <f t="shared" si="1"/>
        <v>1</v>
      </c>
      <c r="F21" s="189" t="s">
        <v>342</v>
      </c>
      <c r="G21" s="178">
        <v>2</v>
      </c>
      <c r="H21" s="139">
        <v>2</v>
      </c>
      <c r="I21" s="140">
        <f t="shared" si="0"/>
        <v>1</v>
      </c>
      <c r="J21" s="130" t="s">
        <v>567</v>
      </c>
    </row>
    <row r="22" spans="1:10" ht="36.75" thickBot="1" x14ac:dyDescent="0.3">
      <c r="A22" s="130" t="s">
        <v>10</v>
      </c>
      <c r="B22" s="166">
        <v>2</v>
      </c>
      <c r="C22" s="127">
        <v>2</v>
      </c>
      <c r="D22" s="160">
        <v>2</v>
      </c>
      <c r="E22" s="168">
        <f t="shared" si="1"/>
        <v>1</v>
      </c>
      <c r="F22" s="189" t="s">
        <v>343</v>
      </c>
      <c r="G22" s="178">
        <v>2</v>
      </c>
      <c r="H22" s="139">
        <v>2</v>
      </c>
      <c r="I22" s="140">
        <f t="shared" si="0"/>
        <v>1</v>
      </c>
      <c r="J22" s="130" t="s">
        <v>568</v>
      </c>
    </row>
    <row r="23" spans="1:10" ht="48.75" thickBot="1" x14ac:dyDescent="0.3">
      <c r="A23" s="130" t="s">
        <v>11</v>
      </c>
      <c r="B23" s="166">
        <v>2</v>
      </c>
      <c r="C23" s="127">
        <v>2</v>
      </c>
      <c r="D23" s="160">
        <v>2</v>
      </c>
      <c r="E23" s="168">
        <f t="shared" si="1"/>
        <v>1</v>
      </c>
      <c r="F23" s="189" t="s">
        <v>475</v>
      </c>
      <c r="G23" s="178">
        <v>1</v>
      </c>
      <c r="H23" s="139">
        <v>1</v>
      </c>
      <c r="I23" s="140">
        <f t="shared" si="0"/>
        <v>0.5</v>
      </c>
      <c r="J23" s="130" t="s">
        <v>569</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3</v>
      </c>
      <c r="H24" s="148">
        <f>SUM(H25:H26)</f>
        <v>3</v>
      </c>
      <c r="I24" s="150">
        <f>(H24/B24)</f>
        <v>0.75</v>
      </c>
      <c r="J24" s="169" t="str">
        <f>IF(I24&gt;=0.5,"Đạt","Không đạt")</f>
        <v>Đạt</v>
      </c>
    </row>
    <row r="25" spans="1:10" ht="264.75" thickBot="1" x14ac:dyDescent="0.3">
      <c r="A25" s="130" t="s">
        <v>70</v>
      </c>
      <c r="B25" s="167">
        <v>2</v>
      </c>
      <c r="C25" s="131">
        <v>2</v>
      </c>
      <c r="D25" s="160">
        <v>1</v>
      </c>
      <c r="E25" s="168">
        <f t="shared" ref="E25:E26" si="2">(D25/B25)</f>
        <v>0.5</v>
      </c>
      <c r="F25" s="245" t="s">
        <v>476</v>
      </c>
      <c r="G25" s="178">
        <v>2</v>
      </c>
      <c r="H25" s="139">
        <v>2</v>
      </c>
      <c r="I25" s="140">
        <f t="shared" si="0"/>
        <v>1</v>
      </c>
      <c r="J25" s="130" t="s">
        <v>948</v>
      </c>
    </row>
    <row r="26" spans="1:10" ht="64.5" thickBot="1" x14ac:dyDescent="0.3">
      <c r="A26" s="128" t="s">
        <v>13</v>
      </c>
      <c r="B26" s="166">
        <v>2</v>
      </c>
      <c r="C26" s="127">
        <v>2</v>
      </c>
      <c r="D26" s="160">
        <v>2</v>
      </c>
      <c r="E26" s="168">
        <f t="shared" si="2"/>
        <v>1</v>
      </c>
      <c r="F26" s="244" t="s">
        <v>957</v>
      </c>
      <c r="G26" s="178">
        <v>1</v>
      </c>
      <c r="H26" s="139">
        <v>1</v>
      </c>
      <c r="I26" s="140">
        <f t="shared" si="0"/>
        <v>0.5</v>
      </c>
      <c r="J26" s="130" t="s">
        <v>948</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3</v>
      </c>
      <c r="H27" s="148">
        <f>SUM(H28:H29)</f>
        <v>3</v>
      </c>
      <c r="I27" s="150">
        <f>(H27/B27)</f>
        <v>0.75</v>
      </c>
      <c r="J27" s="170" t="str">
        <f>IF(I27&gt;=0.5,"Đạt","Không đạt")</f>
        <v>Đạt</v>
      </c>
    </row>
    <row r="28" spans="1:10" ht="96.75" thickBot="1" x14ac:dyDescent="0.3">
      <c r="A28" s="130" t="s">
        <v>15</v>
      </c>
      <c r="B28" s="166">
        <v>2</v>
      </c>
      <c r="C28" s="127">
        <v>2</v>
      </c>
      <c r="D28" s="160">
        <v>2</v>
      </c>
      <c r="E28" s="168">
        <f t="shared" ref="E28:E29" si="3">(D28/B28)</f>
        <v>1</v>
      </c>
      <c r="F28" s="246" t="s">
        <v>478</v>
      </c>
      <c r="G28" s="178">
        <v>1</v>
      </c>
      <c r="H28" s="139">
        <v>1</v>
      </c>
      <c r="I28" s="140">
        <f t="shared" si="0"/>
        <v>0.5</v>
      </c>
      <c r="J28" s="258" t="s">
        <v>949</v>
      </c>
    </row>
    <row r="29" spans="1:10" ht="60.75" thickBot="1" x14ac:dyDescent="0.3">
      <c r="A29" s="128" t="s">
        <v>16</v>
      </c>
      <c r="B29" s="166">
        <v>2</v>
      </c>
      <c r="C29" s="127">
        <v>2</v>
      </c>
      <c r="D29" s="160">
        <v>2</v>
      </c>
      <c r="E29" s="168">
        <f t="shared" si="3"/>
        <v>1</v>
      </c>
      <c r="F29" s="244" t="s">
        <v>479</v>
      </c>
      <c r="G29" s="178">
        <v>2</v>
      </c>
      <c r="H29" s="139">
        <v>2</v>
      </c>
      <c r="I29" s="140">
        <f t="shared" si="0"/>
        <v>1</v>
      </c>
      <c r="J29" s="130" t="s">
        <v>755</v>
      </c>
    </row>
    <row r="30" spans="1:10" s="141" customFormat="1" ht="32.25" thickBot="1" x14ac:dyDescent="0.3">
      <c r="A30" s="144" t="s">
        <v>17</v>
      </c>
      <c r="B30" s="145">
        <f>SUM(B31,B34,B41,B46,B49,B52,B55,B60,B63)</f>
        <v>52</v>
      </c>
      <c r="C30" s="145">
        <f>SUM(C31,C34,C41,C46,C49,C52,C55,C60,C63)</f>
        <v>52</v>
      </c>
      <c r="D30" s="145">
        <f>SUM(D31,D34,D41,D46,D49,D52,D55,D60,D63)</f>
        <v>43</v>
      </c>
      <c r="E30" s="146">
        <f>(D30/B30)</f>
        <v>0.82692307692307687</v>
      </c>
      <c r="F30" s="164" t="str">
        <f>IF(E30&gt;=0.5,"Đạt","Không đạt")</f>
        <v>Đạt</v>
      </c>
      <c r="G30" s="145">
        <f>SUM(G31,G34,G41,G46,G49,G52,G55,G60,G63)</f>
        <v>38</v>
      </c>
      <c r="H30" s="145">
        <f>SUM(H31,H34,H41,H46,H49,H52,H55,H60,H63)</f>
        <v>38</v>
      </c>
      <c r="I30" s="146">
        <f t="shared" si="0"/>
        <v>0.73076923076923073</v>
      </c>
      <c r="J30" s="171" t="str">
        <f>IF(I30&gt;=0.5,"Đạt","Không đạt")</f>
        <v>Đạt</v>
      </c>
    </row>
    <row r="31" spans="1:10" s="141" customFormat="1" ht="48" thickBot="1" x14ac:dyDescent="0.3">
      <c r="A31" s="147" t="s">
        <v>18</v>
      </c>
      <c r="B31" s="148">
        <f>SUM(B32:B33)</f>
        <v>4</v>
      </c>
      <c r="C31" s="148">
        <f>SUM(C32:C33)</f>
        <v>4</v>
      </c>
      <c r="D31" s="148">
        <f>SUM(D32:D33)</f>
        <v>3</v>
      </c>
      <c r="E31" s="149">
        <f>(D31/B31)</f>
        <v>0.75</v>
      </c>
      <c r="F31" s="148" t="str">
        <f>IF(E31&gt;=0.5,"Đạt","Không đạt")</f>
        <v>Đạt</v>
      </c>
      <c r="G31" s="148">
        <f>SUM(G32:G33)</f>
        <v>3</v>
      </c>
      <c r="H31" s="148">
        <f>SUM(H32:H33)</f>
        <v>3</v>
      </c>
      <c r="I31" s="150">
        <f t="shared" si="0"/>
        <v>0.75</v>
      </c>
      <c r="J31" s="172" t="str">
        <f>IF(I31&gt;=0.5,"Đạt","Không đạt")</f>
        <v>Đạt</v>
      </c>
    </row>
    <row r="32" spans="1:10" ht="108.75" thickBot="1" x14ac:dyDescent="0.3">
      <c r="A32" s="130" t="s">
        <v>19</v>
      </c>
      <c r="B32" s="166">
        <v>2</v>
      </c>
      <c r="C32" s="127">
        <v>2</v>
      </c>
      <c r="D32" s="160">
        <v>2</v>
      </c>
      <c r="E32" s="168">
        <f t="shared" ref="E32:E33" si="4">(D32/B32)</f>
        <v>1</v>
      </c>
      <c r="F32" s="246" t="s">
        <v>480</v>
      </c>
      <c r="G32" s="178">
        <v>2</v>
      </c>
      <c r="H32" s="139">
        <v>2</v>
      </c>
      <c r="I32" s="140">
        <f t="shared" si="0"/>
        <v>1</v>
      </c>
      <c r="J32" s="246" t="s">
        <v>480</v>
      </c>
    </row>
    <row r="33" spans="1:10" ht="24.75" thickBot="1" x14ac:dyDescent="0.3">
      <c r="A33" s="130" t="s">
        <v>20</v>
      </c>
      <c r="B33" s="166">
        <v>2</v>
      </c>
      <c r="C33" s="127">
        <v>2</v>
      </c>
      <c r="D33" s="160">
        <v>1</v>
      </c>
      <c r="E33" s="168">
        <f t="shared" si="4"/>
        <v>0.5</v>
      </c>
      <c r="F33" s="244" t="s">
        <v>481</v>
      </c>
      <c r="G33" s="178">
        <v>1</v>
      </c>
      <c r="H33" s="139">
        <v>1</v>
      </c>
      <c r="I33" s="140">
        <f t="shared" si="0"/>
        <v>0.5</v>
      </c>
      <c r="J33" s="244" t="s">
        <v>481</v>
      </c>
    </row>
    <row r="34" spans="1:10" s="141" customFormat="1" ht="32.25" thickBot="1" x14ac:dyDescent="0.3">
      <c r="A34" s="147" t="s">
        <v>21</v>
      </c>
      <c r="B34" s="148">
        <f>SUM(B35:B40)</f>
        <v>12</v>
      </c>
      <c r="C34" s="148">
        <f>SUM(C35:C40)</f>
        <v>12</v>
      </c>
      <c r="D34" s="148">
        <f>SUM(D35:D40)</f>
        <v>10</v>
      </c>
      <c r="E34" s="149">
        <f>(D34/B34)</f>
        <v>0.83333333333333337</v>
      </c>
      <c r="F34" s="148" t="str">
        <f>IF(E34&gt;=0.5,"Đạt","Không đạt")</f>
        <v>Đạt</v>
      </c>
      <c r="G34" s="148">
        <f>SUM(G35:G40)</f>
        <v>8</v>
      </c>
      <c r="H34" s="148">
        <f>SUM(H35:H40)</f>
        <v>8</v>
      </c>
      <c r="I34" s="150">
        <f t="shared" si="0"/>
        <v>0.66666666666666663</v>
      </c>
      <c r="J34" s="172" t="str">
        <f>IF(I34&gt;=0.5,"Đạt","Không đạt")</f>
        <v>Đạt</v>
      </c>
    </row>
    <row r="35" spans="1:10" ht="51.75" thickBot="1" x14ac:dyDescent="0.3">
      <c r="A35" s="132" t="s">
        <v>22</v>
      </c>
      <c r="B35" s="166">
        <v>2</v>
      </c>
      <c r="C35" s="127">
        <v>2</v>
      </c>
      <c r="D35" s="160">
        <v>2</v>
      </c>
      <c r="E35" s="168">
        <f t="shared" ref="E35:E40" si="5">(D35/B35)</f>
        <v>1</v>
      </c>
      <c r="F35" s="189" t="s">
        <v>350</v>
      </c>
      <c r="G35" s="178">
        <v>2</v>
      </c>
      <c r="H35" s="139">
        <v>2</v>
      </c>
      <c r="I35" s="140">
        <f t="shared" si="0"/>
        <v>1</v>
      </c>
      <c r="J35" s="130" t="s">
        <v>95</v>
      </c>
    </row>
    <row r="36" spans="1:10" ht="36.75" thickBot="1" x14ac:dyDescent="0.3">
      <c r="A36" s="130" t="s">
        <v>23</v>
      </c>
      <c r="B36" s="166">
        <v>2</v>
      </c>
      <c r="C36" s="127">
        <v>2</v>
      </c>
      <c r="D36" s="160">
        <v>2</v>
      </c>
      <c r="E36" s="168">
        <f t="shared" si="5"/>
        <v>1</v>
      </c>
      <c r="F36" s="189" t="s">
        <v>351</v>
      </c>
      <c r="G36" s="178">
        <v>2</v>
      </c>
      <c r="H36" s="139">
        <v>2</v>
      </c>
      <c r="I36" s="140">
        <f t="shared" si="0"/>
        <v>1</v>
      </c>
      <c r="J36" s="130" t="s">
        <v>96</v>
      </c>
    </row>
    <row r="37" spans="1:10" ht="48.75" thickBot="1" x14ac:dyDescent="0.3">
      <c r="A37" s="130" t="s">
        <v>24</v>
      </c>
      <c r="B37" s="166">
        <v>2</v>
      </c>
      <c r="C37" s="127">
        <v>2</v>
      </c>
      <c r="D37" s="160">
        <v>2</v>
      </c>
      <c r="E37" s="168">
        <f t="shared" si="5"/>
        <v>1</v>
      </c>
      <c r="F37" s="189" t="s">
        <v>352</v>
      </c>
      <c r="G37" s="178">
        <v>2</v>
      </c>
      <c r="H37" s="139">
        <v>2</v>
      </c>
      <c r="I37" s="140">
        <f t="shared" si="0"/>
        <v>1</v>
      </c>
      <c r="J37" s="130" t="s">
        <v>155</v>
      </c>
    </row>
    <row r="38" spans="1:10" ht="36.75" thickBot="1" x14ac:dyDescent="0.3">
      <c r="A38" s="130" t="s">
        <v>25</v>
      </c>
      <c r="B38" s="166">
        <v>2</v>
      </c>
      <c r="C38" s="127">
        <v>2</v>
      </c>
      <c r="D38" s="160">
        <v>2</v>
      </c>
      <c r="E38" s="168">
        <f t="shared" si="5"/>
        <v>1</v>
      </c>
      <c r="F38" s="189" t="s">
        <v>353</v>
      </c>
      <c r="G38" s="178">
        <v>2</v>
      </c>
      <c r="H38" s="139">
        <v>2</v>
      </c>
      <c r="I38" s="140">
        <f t="shared" si="0"/>
        <v>1</v>
      </c>
      <c r="J38" s="130" t="s">
        <v>500</v>
      </c>
    </row>
    <row r="39" spans="1:10" ht="36.75" thickBot="1" x14ac:dyDescent="0.3">
      <c r="A39" s="130" t="s">
        <v>26</v>
      </c>
      <c r="B39" s="166">
        <v>2</v>
      </c>
      <c r="C39" s="127">
        <v>2</v>
      </c>
      <c r="D39" s="160">
        <v>1</v>
      </c>
      <c r="E39" s="168">
        <f t="shared" si="5"/>
        <v>0.5</v>
      </c>
      <c r="F39" s="244" t="s">
        <v>482</v>
      </c>
      <c r="G39" s="178">
        <v>0</v>
      </c>
      <c r="H39" s="139">
        <v>0</v>
      </c>
      <c r="I39" s="140">
        <f t="shared" si="0"/>
        <v>0</v>
      </c>
      <c r="J39" s="258" t="s">
        <v>598</v>
      </c>
    </row>
    <row r="40" spans="1:10" ht="60.75" thickBot="1" x14ac:dyDescent="0.3">
      <c r="A40" s="130" t="s">
        <v>27</v>
      </c>
      <c r="B40" s="166">
        <v>2</v>
      </c>
      <c r="C40" s="127">
        <v>2</v>
      </c>
      <c r="D40" s="160">
        <v>1</v>
      </c>
      <c r="E40" s="233">
        <f t="shared" si="5"/>
        <v>0.5</v>
      </c>
      <c r="F40" s="244"/>
      <c r="G40" s="178">
        <v>0</v>
      </c>
      <c r="H40" s="139">
        <v>0</v>
      </c>
      <c r="I40" s="140">
        <f t="shared" si="0"/>
        <v>0</v>
      </c>
      <c r="J40" s="258" t="s">
        <v>950</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89" t="s">
        <v>356</v>
      </c>
      <c r="G42" s="178">
        <v>2</v>
      </c>
      <c r="H42" s="139">
        <v>2</v>
      </c>
      <c r="I42" s="140">
        <f t="shared" si="0"/>
        <v>1</v>
      </c>
      <c r="J42" s="130" t="s">
        <v>547</v>
      </c>
    </row>
    <row r="43" spans="1:10" ht="36.75" thickBot="1" x14ac:dyDescent="0.3">
      <c r="A43" s="130" t="s">
        <v>30</v>
      </c>
      <c r="B43" s="166">
        <v>2</v>
      </c>
      <c r="C43" s="127">
        <v>2</v>
      </c>
      <c r="D43" s="160">
        <v>2</v>
      </c>
      <c r="E43" s="168">
        <f t="shared" si="6"/>
        <v>1</v>
      </c>
      <c r="F43" s="189" t="s">
        <v>357</v>
      </c>
      <c r="G43" s="178">
        <v>2</v>
      </c>
      <c r="H43" s="139">
        <v>2</v>
      </c>
      <c r="I43" s="140">
        <f t="shared" si="0"/>
        <v>1</v>
      </c>
      <c r="J43" s="130" t="s">
        <v>577</v>
      </c>
    </row>
    <row r="44" spans="1:10" ht="48.75" thickBot="1" x14ac:dyDescent="0.3">
      <c r="A44" s="130" t="s">
        <v>31</v>
      </c>
      <c r="B44" s="166">
        <v>2</v>
      </c>
      <c r="C44" s="127">
        <v>2</v>
      </c>
      <c r="D44" s="160">
        <v>2</v>
      </c>
      <c r="E44" s="168">
        <f t="shared" si="6"/>
        <v>1</v>
      </c>
      <c r="F44" s="189" t="s">
        <v>358</v>
      </c>
      <c r="G44" s="178">
        <v>2</v>
      </c>
      <c r="H44" s="139">
        <v>2</v>
      </c>
      <c r="I44" s="140">
        <f t="shared" si="0"/>
        <v>1</v>
      </c>
      <c r="J44" s="130" t="s">
        <v>103</v>
      </c>
    </row>
    <row r="45" spans="1:10" ht="48.75" thickBot="1" x14ac:dyDescent="0.3">
      <c r="A45" s="130" t="s">
        <v>32</v>
      </c>
      <c r="B45" s="166">
        <v>2</v>
      </c>
      <c r="C45" s="127">
        <v>2</v>
      </c>
      <c r="D45" s="160">
        <v>2</v>
      </c>
      <c r="E45" s="168">
        <f t="shared" si="6"/>
        <v>1</v>
      </c>
      <c r="F45" s="189" t="s">
        <v>359</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89" t="s">
        <v>360</v>
      </c>
      <c r="G47" s="178">
        <v>2</v>
      </c>
      <c r="H47" s="139">
        <v>2</v>
      </c>
      <c r="I47" s="140">
        <f t="shared" si="0"/>
        <v>1</v>
      </c>
      <c r="J47" s="244" t="s">
        <v>549</v>
      </c>
    </row>
    <row r="48" spans="1:10" ht="60.75" thickBot="1" x14ac:dyDescent="0.3">
      <c r="A48" s="130" t="s">
        <v>34</v>
      </c>
      <c r="B48" s="166">
        <v>2</v>
      </c>
      <c r="C48" s="127">
        <v>2</v>
      </c>
      <c r="D48" s="160">
        <v>2</v>
      </c>
      <c r="E48" s="168">
        <f t="shared" si="7"/>
        <v>1</v>
      </c>
      <c r="F48" s="175" t="s">
        <v>361</v>
      </c>
      <c r="G48" s="178">
        <v>2</v>
      </c>
      <c r="H48" s="139">
        <v>2</v>
      </c>
      <c r="I48" s="140">
        <f t="shared" si="0"/>
        <v>1</v>
      </c>
      <c r="J48" s="244" t="s">
        <v>549</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44" t="s">
        <v>162</v>
      </c>
      <c r="G50" s="178">
        <v>2</v>
      </c>
      <c r="H50" s="139">
        <v>2</v>
      </c>
      <c r="I50" s="140">
        <f t="shared" si="0"/>
        <v>1</v>
      </c>
      <c r="J50" s="130" t="s">
        <v>162</v>
      </c>
    </row>
    <row r="51" spans="1:10" ht="28.5" thickBot="1" x14ac:dyDescent="0.3">
      <c r="A51" s="128" t="s">
        <v>36</v>
      </c>
      <c r="B51" s="166">
        <v>2</v>
      </c>
      <c r="C51" s="127">
        <v>2</v>
      </c>
      <c r="D51" s="160">
        <v>1</v>
      </c>
      <c r="E51" s="168">
        <f t="shared" si="8"/>
        <v>0.5</v>
      </c>
      <c r="F51" s="244" t="s">
        <v>163</v>
      </c>
      <c r="G51" s="178">
        <v>1</v>
      </c>
      <c r="H51" s="139">
        <v>1</v>
      </c>
      <c r="I51" s="140">
        <f t="shared" si="0"/>
        <v>0.5</v>
      </c>
      <c r="J51" s="130" t="s">
        <v>647</v>
      </c>
    </row>
    <row r="52" spans="1:10" s="141" customFormat="1" ht="48" thickBot="1" x14ac:dyDescent="0.3">
      <c r="A52" s="147" t="s">
        <v>67</v>
      </c>
      <c r="B52" s="148">
        <f>SUM(B53:B54)</f>
        <v>4</v>
      </c>
      <c r="C52" s="148">
        <f>SUM(C53:C54)</f>
        <v>4</v>
      </c>
      <c r="D52" s="148">
        <f>SUM(D53:D54)</f>
        <v>2</v>
      </c>
      <c r="E52" s="149">
        <f>(D52/B52)</f>
        <v>0.5</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1</v>
      </c>
      <c r="E53" s="168">
        <f t="shared" ref="E53:E54" si="9">(D53/B53)</f>
        <v>0.5</v>
      </c>
      <c r="F53" s="244" t="s">
        <v>483</v>
      </c>
      <c r="G53" s="178">
        <v>0</v>
      </c>
      <c r="H53" s="139">
        <v>0</v>
      </c>
      <c r="I53" s="140">
        <f t="shared" si="0"/>
        <v>0</v>
      </c>
      <c r="J53" s="258" t="s">
        <v>579</v>
      </c>
    </row>
    <row r="54" spans="1:10" ht="60.75" thickBot="1" x14ac:dyDescent="0.3">
      <c r="A54" s="130" t="s">
        <v>38</v>
      </c>
      <c r="B54" s="166">
        <v>2</v>
      </c>
      <c r="C54" s="127">
        <v>2</v>
      </c>
      <c r="D54" s="160">
        <v>1</v>
      </c>
      <c r="E54" s="168">
        <f t="shared" si="9"/>
        <v>0.5</v>
      </c>
      <c r="F54" s="247" t="s">
        <v>484</v>
      </c>
      <c r="G54" s="178">
        <v>0</v>
      </c>
      <c r="H54" s="139">
        <v>0</v>
      </c>
      <c r="I54" s="140">
        <f t="shared" si="0"/>
        <v>0</v>
      </c>
      <c r="J54" s="258" t="s">
        <v>580</v>
      </c>
    </row>
    <row r="55" spans="1:10" s="141" customFormat="1" ht="48" thickBot="1" x14ac:dyDescent="0.3">
      <c r="A55" s="151" t="s">
        <v>68</v>
      </c>
      <c r="B55" s="148">
        <f>SUM(B56:B59)</f>
        <v>8</v>
      </c>
      <c r="C55" s="148">
        <f>SUM(C56:C59)</f>
        <v>8</v>
      </c>
      <c r="D55" s="148">
        <f>SUM(D56:D59)</f>
        <v>7</v>
      </c>
      <c r="E55" s="149">
        <f>(D55/B55)</f>
        <v>0.875</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1</v>
      </c>
      <c r="E56" s="168">
        <f t="shared" ref="E56:E59" si="10">(D56/B56)</f>
        <v>0.5</v>
      </c>
      <c r="F56" s="189" t="s">
        <v>366</v>
      </c>
      <c r="G56" s="178">
        <v>2</v>
      </c>
      <c r="H56" s="139">
        <v>2</v>
      </c>
      <c r="I56" s="140">
        <f t="shared" si="0"/>
        <v>1</v>
      </c>
      <c r="J56" s="130" t="s">
        <v>581</v>
      </c>
    </row>
    <row r="57" spans="1:10" ht="60.75" thickBot="1" x14ac:dyDescent="0.3">
      <c r="A57" s="130" t="s">
        <v>40</v>
      </c>
      <c r="B57" s="166">
        <v>2</v>
      </c>
      <c r="C57" s="127">
        <v>2</v>
      </c>
      <c r="D57" s="160">
        <v>2</v>
      </c>
      <c r="E57" s="168">
        <f t="shared" si="10"/>
        <v>1</v>
      </c>
      <c r="F57" s="189" t="s">
        <v>367</v>
      </c>
      <c r="G57" s="178">
        <v>2</v>
      </c>
      <c r="H57" s="139">
        <v>2</v>
      </c>
      <c r="I57" s="140">
        <f t="shared" si="0"/>
        <v>1</v>
      </c>
      <c r="J57" s="130" t="s">
        <v>581</v>
      </c>
    </row>
    <row r="58" spans="1:10" ht="36.75" thickBot="1" x14ac:dyDescent="0.3">
      <c r="A58" s="130" t="s">
        <v>41</v>
      </c>
      <c r="B58" s="166">
        <v>2</v>
      </c>
      <c r="C58" s="127">
        <v>2</v>
      </c>
      <c r="D58" s="160">
        <v>2</v>
      </c>
      <c r="E58" s="168">
        <f t="shared" si="10"/>
        <v>1</v>
      </c>
      <c r="F58" s="189" t="s">
        <v>368</v>
      </c>
      <c r="G58" s="178">
        <v>1</v>
      </c>
      <c r="H58" s="139">
        <v>1</v>
      </c>
      <c r="I58" s="140">
        <f t="shared" si="0"/>
        <v>0.5</v>
      </c>
      <c r="J58" s="130" t="s">
        <v>581</v>
      </c>
    </row>
    <row r="59" spans="1:10" ht="60.75" thickBot="1" x14ac:dyDescent="0.3">
      <c r="A59" s="130" t="s">
        <v>42</v>
      </c>
      <c r="B59" s="166">
        <v>2</v>
      </c>
      <c r="C59" s="127">
        <v>2</v>
      </c>
      <c r="D59" s="160">
        <v>2</v>
      </c>
      <c r="E59" s="168">
        <f t="shared" si="10"/>
        <v>1</v>
      </c>
      <c r="F59" s="189" t="s">
        <v>369</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244" t="s">
        <v>113</v>
      </c>
      <c r="G61" s="178">
        <v>2</v>
      </c>
      <c r="H61" s="139">
        <v>2</v>
      </c>
      <c r="I61" s="140">
        <f t="shared" si="0"/>
        <v>1</v>
      </c>
      <c r="J61" s="130" t="s">
        <v>113</v>
      </c>
    </row>
    <row r="62" spans="1:10" ht="48.75" thickBot="1" x14ac:dyDescent="0.3">
      <c r="A62" s="130" t="s">
        <v>44</v>
      </c>
      <c r="B62" s="166">
        <v>2</v>
      </c>
      <c r="C62" s="138">
        <v>2</v>
      </c>
      <c r="D62" s="160">
        <v>2</v>
      </c>
      <c r="E62" s="168">
        <f t="shared" si="11"/>
        <v>1</v>
      </c>
      <c r="F62" s="244" t="s">
        <v>485</v>
      </c>
      <c r="G62" s="178">
        <v>1</v>
      </c>
      <c r="H62" s="139">
        <v>1</v>
      </c>
      <c r="I62" s="140">
        <f t="shared" si="0"/>
        <v>0.5</v>
      </c>
      <c r="J62" s="130"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2</v>
      </c>
      <c r="H63" s="148">
        <f>SUM(H64:H65)</f>
        <v>2</v>
      </c>
      <c r="I63" s="150">
        <f t="shared" si="0"/>
        <v>0.5</v>
      </c>
      <c r="J63" s="148" t="str">
        <f>IF(I63&gt;=0.5,"Đạt","Không đạt")</f>
        <v>Đạt</v>
      </c>
    </row>
    <row r="64" spans="1:10" ht="84.75" thickBot="1" x14ac:dyDescent="0.3">
      <c r="A64" s="133" t="s">
        <v>45</v>
      </c>
      <c r="B64" s="166">
        <v>2</v>
      </c>
      <c r="C64" s="138">
        <v>2</v>
      </c>
      <c r="D64" s="160">
        <v>1</v>
      </c>
      <c r="E64" s="168">
        <f t="shared" ref="E64:E65" si="12">(D64/B64)</f>
        <v>0.5</v>
      </c>
      <c r="F64" s="244" t="s">
        <v>113</v>
      </c>
      <c r="G64" s="178">
        <v>2</v>
      </c>
      <c r="H64" s="139">
        <v>2</v>
      </c>
      <c r="I64" s="140">
        <f t="shared" si="0"/>
        <v>1</v>
      </c>
      <c r="J64" s="130" t="s">
        <v>113</v>
      </c>
    </row>
    <row r="65" spans="1:10" ht="108.75" thickBot="1" x14ac:dyDescent="0.3">
      <c r="A65" s="133" t="s">
        <v>46</v>
      </c>
      <c r="B65" s="166">
        <v>2</v>
      </c>
      <c r="C65" s="138">
        <v>2</v>
      </c>
      <c r="D65" s="160">
        <v>1</v>
      </c>
      <c r="E65" s="168">
        <f t="shared" si="12"/>
        <v>0.5</v>
      </c>
      <c r="F65" s="244" t="s">
        <v>486</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8</v>
      </c>
      <c r="E66" s="146">
        <f>(D66/B66)</f>
        <v>0.5</v>
      </c>
      <c r="F66" s="164" t="str">
        <f>IF(E66&gt;=0.5,"Đạt","Không đạt")</f>
        <v>Đạt</v>
      </c>
      <c r="G66" s="145">
        <f>SUM(G67,G72,G75)</f>
        <v>4</v>
      </c>
      <c r="H66" s="145">
        <f>SUM(H67,H72,H75)</f>
        <v>4</v>
      </c>
      <c r="I66" s="146">
        <f t="shared" si="0"/>
        <v>0.25</v>
      </c>
      <c r="J66" s="164" t="str">
        <f>IF(I66&gt;=0.5,"Đạt","Không đạt")</f>
        <v>Không đạt</v>
      </c>
    </row>
    <row r="67" spans="1:10" s="141" customFormat="1" ht="32.25" thickBot="1" x14ac:dyDescent="0.3">
      <c r="A67" s="152" t="s">
        <v>48</v>
      </c>
      <c r="B67" s="148">
        <f>SUM(B68:B71)</f>
        <v>8</v>
      </c>
      <c r="C67" s="148">
        <f>SUM(C68:C71)</f>
        <v>8</v>
      </c>
      <c r="D67" s="148">
        <f>SUM(D68:D71)</f>
        <v>4</v>
      </c>
      <c r="E67" s="149">
        <f>(D67/B67)</f>
        <v>0.5</v>
      </c>
      <c r="F67" s="148" t="str">
        <f>IF(E67&gt;=0.5,"Đạt","Không đạt")</f>
        <v>Đạt</v>
      </c>
      <c r="G67" s="148">
        <f>SUM(G68:G71)</f>
        <v>3</v>
      </c>
      <c r="H67" s="148">
        <f>SUM(H68:H71)</f>
        <v>3</v>
      </c>
      <c r="I67" s="150">
        <f t="shared" si="0"/>
        <v>0.375</v>
      </c>
      <c r="J67" s="148" t="str">
        <f>IF(I67&gt;=0.5,"Đạt","Không đạt")</f>
        <v>Không đạt</v>
      </c>
    </row>
    <row r="68" spans="1:10" ht="72.75" thickBot="1" x14ac:dyDescent="0.3">
      <c r="A68" s="133" t="s">
        <v>49</v>
      </c>
      <c r="B68" s="166">
        <v>2</v>
      </c>
      <c r="C68" s="138">
        <v>2</v>
      </c>
      <c r="D68" s="160">
        <v>2</v>
      </c>
      <c r="E68" s="168">
        <f t="shared" ref="E68:E71" si="13">(D68/B68)</f>
        <v>1</v>
      </c>
      <c r="F68" s="189" t="s">
        <v>373</v>
      </c>
      <c r="G68" s="178">
        <v>2</v>
      </c>
      <c r="H68" s="139">
        <v>2</v>
      </c>
      <c r="I68" s="140">
        <f t="shared" si="0"/>
        <v>1</v>
      </c>
      <c r="J68" s="130" t="s">
        <v>585</v>
      </c>
    </row>
    <row r="69" spans="1:10" ht="24.75" thickBot="1" x14ac:dyDescent="0.3">
      <c r="A69" s="133" t="s">
        <v>50</v>
      </c>
      <c r="B69" s="166">
        <v>2</v>
      </c>
      <c r="C69" s="138">
        <v>2</v>
      </c>
      <c r="D69" s="160">
        <v>0</v>
      </c>
      <c r="E69" s="168">
        <f t="shared" si="13"/>
        <v>0</v>
      </c>
      <c r="F69" s="244" t="s">
        <v>487</v>
      </c>
      <c r="G69" s="178">
        <v>0</v>
      </c>
      <c r="H69" s="139">
        <v>0</v>
      </c>
      <c r="I69" s="140">
        <f t="shared" si="0"/>
        <v>0</v>
      </c>
      <c r="J69" s="257" t="s">
        <v>648</v>
      </c>
    </row>
    <row r="70" spans="1:10" ht="48.75" thickBot="1" x14ac:dyDescent="0.3">
      <c r="A70" s="133" t="s">
        <v>51</v>
      </c>
      <c r="B70" s="166">
        <v>2</v>
      </c>
      <c r="C70" s="138">
        <v>2</v>
      </c>
      <c r="D70" s="160">
        <v>2</v>
      </c>
      <c r="E70" s="168">
        <f t="shared" si="13"/>
        <v>1</v>
      </c>
      <c r="F70" s="189" t="s">
        <v>375</v>
      </c>
      <c r="G70" s="178">
        <v>1</v>
      </c>
      <c r="H70" s="139">
        <v>1</v>
      </c>
      <c r="I70" s="140">
        <f t="shared" si="0"/>
        <v>0.5</v>
      </c>
      <c r="J70" s="130" t="s">
        <v>665</v>
      </c>
    </row>
    <row r="71" spans="1:10" ht="72.75" thickBot="1" x14ac:dyDescent="0.3">
      <c r="A71" s="133" t="s">
        <v>52</v>
      </c>
      <c r="B71" s="166">
        <v>2</v>
      </c>
      <c r="C71" s="138">
        <v>2</v>
      </c>
      <c r="D71" s="160">
        <v>0</v>
      </c>
      <c r="E71" s="168">
        <f t="shared" si="13"/>
        <v>0</v>
      </c>
      <c r="F71" s="244" t="s">
        <v>487</v>
      </c>
      <c r="G71" s="178">
        <v>0</v>
      </c>
      <c r="H71" s="139">
        <v>0</v>
      </c>
      <c r="I71" s="140">
        <f t="shared" si="0"/>
        <v>0</v>
      </c>
      <c r="J71" s="130"/>
    </row>
    <row r="72" spans="1:10" s="141" customFormat="1" ht="48" thickBot="1" x14ac:dyDescent="0.3">
      <c r="A72" s="152" t="s">
        <v>63</v>
      </c>
      <c r="B72" s="148">
        <f>SUM(B73:B74)</f>
        <v>4</v>
      </c>
      <c r="C72" s="148">
        <f>SUM(C73:C74)</f>
        <v>4</v>
      </c>
      <c r="D72" s="148">
        <f>SUM(D73:D74)</f>
        <v>2</v>
      </c>
      <c r="E72" s="149">
        <f>(D72/B72)</f>
        <v>0.5</v>
      </c>
      <c r="F72" s="232" t="s">
        <v>377</v>
      </c>
      <c r="G72" s="148">
        <f>SUM(G73:G74)</f>
        <v>1</v>
      </c>
      <c r="H72" s="148">
        <f>SUM(H73:H74)</f>
        <v>1</v>
      </c>
      <c r="I72" s="150">
        <f t="shared" si="0"/>
        <v>0.25</v>
      </c>
      <c r="J72" s="148" t="str">
        <f>IF(I72&gt;=0.5,"Đạt","Không đạt")</f>
        <v>Không đạt</v>
      </c>
    </row>
    <row r="73" spans="1:10" ht="24.75" thickBot="1" x14ac:dyDescent="0.3">
      <c r="A73" s="133" t="s">
        <v>53</v>
      </c>
      <c r="B73" s="166">
        <v>2</v>
      </c>
      <c r="C73" s="138">
        <v>2</v>
      </c>
      <c r="D73" s="160">
        <v>2</v>
      </c>
      <c r="E73" s="168">
        <f t="shared" ref="E73:E74" si="14">(D73/B73)</f>
        <v>1</v>
      </c>
      <c r="F73" s="189" t="s">
        <v>378</v>
      </c>
      <c r="G73" s="178">
        <v>1</v>
      </c>
      <c r="H73" s="139">
        <v>1</v>
      </c>
      <c r="I73" s="140">
        <f t="shared" si="0"/>
        <v>0.5</v>
      </c>
      <c r="J73" s="130" t="s">
        <v>757</v>
      </c>
    </row>
    <row r="74" spans="1:10" ht="36.75" thickBot="1" x14ac:dyDescent="0.3">
      <c r="A74" s="133" t="s">
        <v>54</v>
      </c>
      <c r="B74" s="166">
        <v>2</v>
      </c>
      <c r="C74" s="138">
        <v>2</v>
      </c>
      <c r="D74" s="160">
        <v>0</v>
      </c>
      <c r="E74" s="168">
        <f t="shared" si="14"/>
        <v>0</v>
      </c>
      <c r="F74" s="189" t="s">
        <v>374</v>
      </c>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0</v>
      </c>
      <c r="H75" s="148">
        <f>SUM(H76:H77)</f>
        <v>0</v>
      </c>
      <c r="I75" s="150">
        <f t="shared" si="0"/>
        <v>0</v>
      </c>
      <c r="J75" s="148" t="str">
        <f>IF(I75&gt;=0.5,"Đạt","Không đạt")</f>
        <v>Không đạt</v>
      </c>
    </row>
    <row r="76" spans="1:10" ht="36.75" thickBot="1" x14ac:dyDescent="0.3">
      <c r="A76" s="133" t="s">
        <v>55</v>
      </c>
      <c r="B76" s="166">
        <v>2</v>
      </c>
      <c r="C76" s="138">
        <v>2</v>
      </c>
      <c r="D76" s="160">
        <v>2</v>
      </c>
      <c r="E76" s="168">
        <f t="shared" ref="E76:E77" si="15">(D76/B76)</f>
        <v>1</v>
      </c>
      <c r="F76" s="244"/>
      <c r="G76" s="178">
        <v>0</v>
      </c>
      <c r="H76" s="139">
        <v>0</v>
      </c>
      <c r="I76" s="140">
        <f t="shared" si="0"/>
        <v>0</v>
      </c>
      <c r="J76" s="130"/>
    </row>
    <row r="77" spans="1:10" ht="36.75" thickBot="1" x14ac:dyDescent="0.3">
      <c r="A77" s="133" t="s">
        <v>56</v>
      </c>
      <c r="B77" s="166">
        <v>2</v>
      </c>
      <c r="C77" s="138">
        <v>2</v>
      </c>
      <c r="D77" s="160">
        <v>0</v>
      </c>
      <c r="E77" s="168">
        <f t="shared" si="15"/>
        <v>0</v>
      </c>
      <c r="F77" s="244" t="s">
        <v>487</v>
      </c>
      <c r="G77" s="178">
        <v>0</v>
      </c>
      <c r="H77" s="139">
        <v>0</v>
      </c>
      <c r="I77" s="140">
        <f t="shared" si="0"/>
        <v>0</v>
      </c>
      <c r="J77" s="258" t="s">
        <v>591</v>
      </c>
    </row>
    <row r="78" spans="1:10" ht="16.5" thickBot="1" x14ac:dyDescent="0.3">
      <c r="A78" s="134" t="s">
        <v>57</v>
      </c>
      <c r="B78" s="165">
        <f>SUM(B16,B30,B66)</f>
        <v>88</v>
      </c>
      <c r="C78" s="129">
        <f>SUM(C16,C30,C66)</f>
        <v>88</v>
      </c>
      <c r="D78" s="136">
        <f>SUM(D16,D30,D66)</f>
        <v>70</v>
      </c>
      <c r="E78" s="176">
        <f>(D78/B78)</f>
        <v>0.79545454545454541</v>
      </c>
      <c r="F78" s="127"/>
      <c r="G78" s="177">
        <f>SUM(G16,G30,G66)</f>
        <v>59</v>
      </c>
      <c r="H78" s="136">
        <f>SUM(H16,H30,H66)</f>
        <v>59</v>
      </c>
      <c r="I78" s="176">
        <f t="shared" si="0"/>
        <v>0.67045454545454541</v>
      </c>
      <c r="J78" s="127"/>
    </row>
    <row r="79" spans="1:10" ht="16.5" thickBot="1" x14ac:dyDescent="0.3">
      <c r="A79" s="134" t="s">
        <v>58</v>
      </c>
      <c r="B79" s="165">
        <v>100</v>
      </c>
      <c r="C79" s="129">
        <f>(C78*B79)/B78</f>
        <v>100</v>
      </c>
      <c r="D79" s="137">
        <f>(D78*B79)/B78</f>
        <v>79.545454545454547</v>
      </c>
      <c r="E79" s="176">
        <f>(D79/B79)</f>
        <v>0.79545454545454541</v>
      </c>
      <c r="F79" s="127"/>
      <c r="G79" s="179">
        <f>(G78/B78)*100</f>
        <v>67.045454545454547</v>
      </c>
      <c r="H79" s="137">
        <f>(H78*B79)/B78</f>
        <v>67.045454545454547</v>
      </c>
      <c r="I79" s="176">
        <f t="shared" si="0"/>
        <v>0.67045454545454541</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394" t="s">
        <v>954</v>
      </c>
      <c r="B86" s="394"/>
      <c r="C86" s="394"/>
      <c r="D86" s="394"/>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xr:uid="{BCCB0F9E-375F-479C-8EBE-760B909CD12D}"/>
    <hyperlink ref="A28" r:id="rId2" display="https://thuvienphapluat.vn/phap-luat/tim-van-ban.aspx?keyword=03/2014/TT-BTTTT&amp;area=2&amp;type=0&amp;match=False&amp;vc=True&amp;lan=1" xr:uid="{73C19751-6EB6-4B2C-B1F9-84E049F76540}"/>
  </hyperlinks>
  <pageMargins left="0.7" right="0.7" top="0.75" bottom="0.75" header="0.3" footer="0.3"/>
  <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D94A-5050-493D-ABC7-D38BD7AAE581}">
  <sheetPr codeName="Sheet34"/>
  <dimension ref="A6:M89"/>
  <sheetViews>
    <sheetView topLeftCell="A70" workbookViewId="0">
      <selection activeCell="A14" sqref="A14:J80"/>
    </sheetView>
  </sheetViews>
  <sheetFormatPr defaultRowHeight="15.75" x14ac:dyDescent="0.25"/>
  <cols>
    <col min="1" max="1" width="25.85546875" style="124" customWidth="1"/>
    <col min="2" max="2" width="7.42578125" style="124" customWidth="1"/>
    <col min="3" max="3" width="7.42578125" style="124" hidden="1" customWidth="1"/>
    <col min="4" max="4" width="8" style="141" customWidth="1"/>
    <col min="5" max="5" width="13.140625" style="141" customWidth="1"/>
    <col min="6" max="6" width="26.140625" style="124" customWidth="1"/>
    <col min="7" max="7" width="9.28515625" style="124" customWidth="1"/>
    <col min="8" max="8" width="8.5703125" style="124" customWidth="1"/>
    <col min="9" max="9" width="13.140625" style="124" customWidth="1"/>
    <col min="10" max="10" width="24.140625" style="174" customWidth="1"/>
    <col min="11" max="16384" width="9.140625" style="124"/>
  </cols>
  <sheetData>
    <row r="6" spans="1:13" ht="18.75" x14ac:dyDescent="0.25">
      <c r="A6" s="387" t="s">
        <v>60</v>
      </c>
      <c r="B6" s="387"/>
      <c r="C6" s="387"/>
      <c r="D6" s="387"/>
      <c r="E6" s="387"/>
      <c r="F6" s="387"/>
      <c r="G6" s="387"/>
      <c r="H6" s="387"/>
      <c r="I6" s="387"/>
      <c r="J6" s="387"/>
    </row>
    <row r="7" spans="1:13" ht="18.75" x14ac:dyDescent="0.25">
      <c r="A7" s="387" t="s">
        <v>61</v>
      </c>
      <c r="B7" s="387"/>
      <c r="C7" s="387"/>
      <c r="D7" s="387"/>
      <c r="E7" s="387"/>
      <c r="F7" s="387"/>
      <c r="G7" s="387"/>
      <c r="H7" s="387"/>
      <c r="I7" s="387"/>
      <c r="J7" s="387"/>
    </row>
    <row r="8" spans="1:13" ht="16.5" x14ac:dyDescent="0.25">
      <c r="A8" s="388" t="s">
        <v>952</v>
      </c>
      <c r="B8" s="388"/>
      <c r="C8" s="388"/>
      <c r="D8" s="388"/>
      <c r="E8" s="388"/>
      <c r="F8" s="388"/>
      <c r="G8" s="388"/>
      <c r="H8" s="388"/>
      <c r="I8" s="388"/>
      <c r="J8" s="388"/>
    </row>
    <row r="9" spans="1:13" ht="16.5" x14ac:dyDescent="0.25">
      <c r="A9" s="388" t="s">
        <v>338</v>
      </c>
      <c r="B9" s="388"/>
      <c r="C9" s="388"/>
      <c r="D9" s="388"/>
      <c r="E9" s="388"/>
      <c r="F9" s="388"/>
      <c r="G9" s="388"/>
      <c r="H9" s="388"/>
      <c r="I9" s="388"/>
      <c r="J9" s="388"/>
    </row>
    <row r="10" spans="1:13" ht="16.5" x14ac:dyDescent="0.25">
      <c r="A10" s="388" t="s">
        <v>83</v>
      </c>
      <c r="B10" s="388"/>
      <c r="C10" s="388"/>
      <c r="D10" s="388"/>
      <c r="E10" s="388"/>
      <c r="F10" s="388"/>
      <c r="G10" s="388"/>
      <c r="H10" s="388"/>
      <c r="I10" s="388"/>
      <c r="J10" s="388"/>
    </row>
    <row r="11" spans="1:13" ht="20.45" customHeight="1" x14ac:dyDescent="0.25">
      <c r="A11" s="190" t="s">
        <v>82</v>
      </c>
      <c r="B11" s="190"/>
      <c r="C11" s="190"/>
      <c r="D11" s="190"/>
      <c r="E11" s="190"/>
      <c r="F11" s="190"/>
      <c r="G11" s="190"/>
      <c r="H11" s="190"/>
      <c r="I11" s="190"/>
      <c r="J11" s="190"/>
    </row>
    <row r="12" spans="1:13" ht="54" customHeight="1" x14ac:dyDescent="0.25">
      <c r="A12" s="384" t="s">
        <v>86</v>
      </c>
      <c r="B12" s="384"/>
      <c r="C12" s="384"/>
      <c r="D12" s="384"/>
      <c r="E12" s="384"/>
      <c r="F12" s="384"/>
      <c r="G12" s="384"/>
      <c r="H12" s="384"/>
      <c r="I12" s="384"/>
      <c r="J12" s="384"/>
    </row>
    <row r="13" spans="1:13" ht="9.6" customHeight="1" thickBot="1" x14ac:dyDescent="0.4">
      <c r="B13" s="142"/>
      <c r="C13" s="142"/>
      <c r="D13" s="158"/>
      <c r="E13" s="158"/>
      <c r="F13" s="142"/>
      <c r="G13" s="142"/>
      <c r="H13" s="142"/>
      <c r="I13" s="142"/>
      <c r="J13" s="173"/>
    </row>
    <row r="14" spans="1:13" ht="17.45" customHeight="1" thickBot="1" x14ac:dyDescent="0.3">
      <c r="A14" s="385" t="s">
        <v>0</v>
      </c>
      <c r="B14" s="385" t="s">
        <v>1</v>
      </c>
      <c r="C14" s="385" t="s">
        <v>1</v>
      </c>
      <c r="D14" s="389" t="s">
        <v>2</v>
      </c>
      <c r="E14" s="390"/>
      <c r="F14" s="391"/>
      <c r="G14" s="389" t="s">
        <v>3</v>
      </c>
      <c r="H14" s="390"/>
      <c r="I14" s="390"/>
      <c r="J14" s="391"/>
      <c r="M14" s="143"/>
    </row>
    <row r="15" spans="1:13" ht="158.25" thickBot="1" x14ac:dyDescent="0.3">
      <c r="A15" s="386"/>
      <c r="B15" s="386"/>
      <c r="C15" s="386"/>
      <c r="D15" s="159" t="s">
        <v>71</v>
      </c>
      <c r="E15" s="159" t="s">
        <v>76</v>
      </c>
      <c r="F15" s="125" t="s">
        <v>78</v>
      </c>
      <c r="G15" s="125" t="s">
        <v>72</v>
      </c>
      <c r="H15" s="125" t="s">
        <v>73</v>
      </c>
      <c r="I15" s="126" t="s">
        <v>77</v>
      </c>
      <c r="J15" s="125" t="s">
        <v>79</v>
      </c>
      <c r="M15" s="143"/>
    </row>
    <row r="16" spans="1:13" s="141" customFormat="1" ht="32.25" thickBot="1" x14ac:dyDescent="0.3">
      <c r="A16" s="144" t="s">
        <v>4</v>
      </c>
      <c r="B16" s="145">
        <f>SUM(B17,B24,B27)</f>
        <v>20</v>
      </c>
      <c r="C16" s="145">
        <f>SUM(C17,C24,C27)</f>
        <v>20</v>
      </c>
      <c r="D16" s="145">
        <f>SUM(D17,D24,D27)</f>
        <v>19</v>
      </c>
      <c r="E16" s="146">
        <f>(D16/B16)</f>
        <v>0.95</v>
      </c>
      <c r="F16" s="164" t="str">
        <f>IF(E16&gt;=0.5,"Đạt","Không đạt")</f>
        <v>Đạt</v>
      </c>
      <c r="G16" s="145">
        <f>SUM(G17,G24,G27)</f>
        <v>18</v>
      </c>
      <c r="H16" s="145">
        <f>SUM(H17,H24,H27)</f>
        <v>18</v>
      </c>
      <c r="I16" s="146">
        <f t="shared" ref="I16:I79" si="0">(H16/B16)</f>
        <v>0.9</v>
      </c>
      <c r="J16" s="164" t="str">
        <f>IF(I16&gt;=0.5,"Đạt","Không đạt")</f>
        <v>Đạt</v>
      </c>
    </row>
    <row r="17" spans="1:10" s="141" customFormat="1" ht="32.25" thickBot="1" x14ac:dyDescent="0.3">
      <c r="A17" s="147" t="s">
        <v>5</v>
      </c>
      <c r="B17" s="148">
        <f>SUM(B18:B23)</f>
        <v>12</v>
      </c>
      <c r="C17" s="148">
        <f>SUM(C18:C23)</f>
        <v>12</v>
      </c>
      <c r="D17" s="148">
        <f>SUM(D18:D23)</f>
        <v>12</v>
      </c>
      <c r="E17" s="149">
        <f>(D17/B17)</f>
        <v>1</v>
      </c>
      <c r="F17" s="148" t="str">
        <f>IF(E17&gt;=0.5,"Đạt"," Không đạt")</f>
        <v>Đạt</v>
      </c>
      <c r="G17" s="148">
        <f>SUM(G18:G23)</f>
        <v>11</v>
      </c>
      <c r="H17" s="148">
        <f>SUM(H18:H23)</f>
        <v>11</v>
      </c>
      <c r="I17" s="150">
        <f t="shared" si="0"/>
        <v>0.91666666666666663</v>
      </c>
      <c r="J17" s="148" t="str">
        <f>IF(I17&gt;=0.5,"Đạt","Không đạt")</f>
        <v>Đạt</v>
      </c>
    </row>
    <row r="18" spans="1:10" ht="172.5" thickBot="1" x14ac:dyDescent="0.3">
      <c r="A18" s="128" t="s">
        <v>6</v>
      </c>
      <c r="B18" s="166">
        <v>2</v>
      </c>
      <c r="C18" s="127">
        <v>2</v>
      </c>
      <c r="D18" s="160">
        <v>2</v>
      </c>
      <c r="E18" s="168">
        <f>(D18/B18)</f>
        <v>1</v>
      </c>
      <c r="F18" s="243" t="s">
        <v>472</v>
      </c>
      <c r="G18" s="178">
        <v>2</v>
      </c>
      <c r="H18" s="139">
        <v>2</v>
      </c>
      <c r="I18" s="140">
        <f t="shared" si="0"/>
        <v>1</v>
      </c>
      <c r="J18" s="243" t="s">
        <v>472</v>
      </c>
    </row>
    <row r="19" spans="1:10" ht="48.75" thickBot="1" x14ac:dyDescent="0.3">
      <c r="A19" s="130" t="s">
        <v>7</v>
      </c>
      <c r="B19" s="166">
        <v>2</v>
      </c>
      <c r="C19" s="127">
        <v>2</v>
      </c>
      <c r="D19" s="160">
        <v>2</v>
      </c>
      <c r="E19" s="168">
        <f t="shared" ref="E19:E23" si="1">(D19/B19)</f>
        <v>1</v>
      </c>
      <c r="F19" s="243" t="s">
        <v>473</v>
      </c>
      <c r="G19" s="178">
        <v>2</v>
      </c>
      <c r="H19" s="139">
        <v>2</v>
      </c>
      <c r="I19" s="140">
        <f t="shared" si="0"/>
        <v>1</v>
      </c>
      <c r="J19" s="130" t="s">
        <v>566</v>
      </c>
    </row>
    <row r="20" spans="1:10" ht="36.75" thickBot="1" x14ac:dyDescent="0.3">
      <c r="A20" s="130" t="s">
        <v>8</v>
      </c>
      <c r="B20" s="166">
        <v>2</v>
      </c>
      <c r="C20" s="127">
        <v>2</v>
      </c>
      <c r="D20" s="160">
        <v>2</v>
      </c>
      <c r="E20" s="168">
        <f t="shared" si="1"/>
        <v>1</v>
      </c>
      <c r="F20" s="244" t="s">
        <v>474</v>
      </c>
      <c r="G20" s="178">
        <v>2</v>
      </c>
      <c r="H20" s="139">
        <v>2</v>
      </c>
      <c r="I20" s="140">
        <f t="shared" si="0"/>
        <v>1</v>
      </c>
      <c r="J20" s="130" t="s">
        <v>566</v>
      </c>
    </row>
    <row r="21" spans="1:10" ht="60.75" thickBot="1" x14ac:dyDescent="0.3">
      <c r="A21" s="130" t="s">
        <v>9</v>
      </c>
      <c r="B21" s="166">
        <v>2</v>
      </c>
      <c r="C21" s="127">
        <v>2</v>
      </c>
      <c r="D21" s="160">
        <v>2</v>
      </c>
      <c r="E21" s="168">
        <f t="shared" si="1"/>
        <v>1</v>
      </c>
      <c r="F21" s="189" t="s">
        <v>342</v>
      </c>
      <c r="G21" s="178">
        <v>2</v>
      </c>
      <c r="H21" s="139">
        <v>2</v>
      </c>
      <c r="I21" s="140">
        <f t="shared" si="0"/>
        <v>1</v>
      </c>
      <c r="J21" s="130" t="s">
        <v>567</v>
      </c>
    </row>
    <row r="22" spans="1:10" ht="36.75" thickBot="1" x14ac:dyDescent="0.3">
      <c r="A22" s="130" t="s">
        <v>10</v>
      </c>
      <c r="B22" s="166">
        <v>2</v>
      </c>
      <c r="C22" s="127">
        <v>2</v>
      </c>
      <c r="D22" s="160">
        <v>2</v>
      </c>
      <c r="E22" s="168">
        <f t="shared" si="1"/>
        <v>1</v>
      </c>
      <c r="F22" s="189" t="s">
        <v>343</v>
      </c>
      <c r="G22" s="178">
        <v>2</v>
      </c>
      <c r="H22" s="139">
        <v>2</v>
      </c>
      <c r="I22" s="140">
        <f t="shared" si="0"/>
        <v>1</v>
      </c>
      <c r="J22" s="130" t="s">
        <v>568</v>
      </c>
    </row>
    <row r="23" spans="1:10" ht="48.75" thickBot="1" x14ac:dyDescent="0.3">
      <c r="A23" s="130" t="s">
        <v>11</v>
      </c>
      <c r="B23" s="166">
        <v>2</v>
      </c>
      <c r="C23" s="127">
        <v>2</v>
      </c>
      <c r="D23" s="160">
        <v>2</v>
      </c>
      <c r="E23" s="168">
        <f t="shared" si="1"/>
        <v>1</v>
      </c>
      <c r="F23" s="189" t="s">
        <v>475</v>
      </c>
      <c r="G23" s="178">
        <v>1</v>
      </c>
      <c r="H23" s="139">
        <v>1</v>
      </c>
      <c r="I23" s="140">
        <f t="shared" si="0"/>
        <v>0.5</v>
      </c>
      <c r="J23" s="130" t="s">
        <v>569</v>
      </c>
    </row>
    <row r="24" spans="1:10" s="141" customFormat="1" ht="32.25" thickBot="1" x14ac:dyDescent="0.3">
      <c r="A24" s="147" t="s">
        <v>12</v>
      </c>
      <c r="B24" s="148">
        <f>SUM(B25:B26)</f>
        <v>4</v>
      </c>
      <c r="C24" s="148">
        <f>SUM(C25:C26)</f>
        <v>4</v>
      </c>
      <c r="D24" s="148">
        <f>SUM(D25:D26)</f>
        <v>3</v>
      </c>
      <c r="E24" s="149">
        <f>(D24/B24)</f>
        <v>0.75</v>
      </c>
      <c r="F24" s="148" t="str">
        <f>IF(E24&gt;=0.5,"Đạt","Không đạt")</f>
        <v>Đạt</v>
      </c>
      <c r="G24" s="148">
        <f>SUM(G25:G26)</f>
        <v>4</v>
      </c>
      <c r="H24" s="148">
        <f>SUM(H25:H26)</f>
        <v>4</v>
      </c>
      <c r="I24" s="150">
        <f>(H24/B24)</f>
        <v>1</v>
      </c>
      <c r="J24" s="169" t="str">
        <f>IF(I24&gt;=0.5,"Đạt","Không đạt")</f>
        <v>Đạt</v>
      </c>
    </row>
    <row r="25" spans="1:10" ht="264.75" thickBot="1" x14ac:dyDescent="0.3">
      <c r="A25" s="130" t="s">
        <v>70</v>
      </c>
      <c r="B25" s="167">
        <v>2</v>
      </c>
      <c r="C25" s="131">
        <v>2</v>
      </c>
      <c r="D25" s="160">
        <v>1</v>
      </c>
      <c r="E25" s="168">
        <f t="shared" ref="E25:E26" si="2">(D25/B25)</f>
        <v>0.5</v>
      </c>
      <c r="F25" s="245" t="s">
        <v>476</v>
      </c>
      <c r="G25" s="178">
        <v>2</v>
      </c>
      <c r="H25" s="139">
        <v>2</v>
      </c>
      <c r="I25" s="140">
        <f t="shared" si="0"/>
        <v>1</v>
      </c>
      <c r="J25" s="130" t="s">
        <v>948</v>
      </c>
    </row>
    <row r="26" spans="1:10" ht="64.5" thickBot="1" x14ac:dyDescent="0.3">
      <c r="A26" s="128" t="s">
        <v>13</v>
      </c>
      <c r="B26" s="166">
        <v>2</v>
      </c>
      <c r="C26" s="127">
        <v>2</v>
      </c>
      <c r="D26" s="160">
        <v>2</v>
      </c>
      <c r="E26" s="168">
        <f t="shared" si="2"/>
        <v>1</v>
      </c>
      <c r="F26" s="244" t="s">
        <v>477</v>
      </c>
      <c r="G26" s="178">
        <v>2</v>
      </c>
      <c r="H26" s="139">
        <v>2</v>
      </c>
      <c r="I26" s="140">
        <f t="shared" si="0"/>
        <v>1</v>
      </c>
      <c r="J26" s="130" t="s">
        <v>948</v>
      </c>
    </row>
    <row r="27" spans="1:10" s="141" customFormat="1" ht="32.25" thickBot="1" x14ac:dyDescent="0.3">
      <c r="A27" s="147" t="s">
        <v>14</v>
      </c>
      <c r="B27" s="148">
        <f>SUM(B28:B29)</f>
        <v>4</v>
      </c>
      <c r="C27" s="148">
        <f>SUM(C28:C29)</f>
        <v>4</v>
      </c>
      <c r="D27" s="148">
        <f>SUM(D28:D29)</f>
        <v>4</v>
      </c>
      <c r="E27" s="149">
        <f>(D27/B27)</f>
        <v>1</v>
      </c>
      <c r="F27" s="148" t="str">
        <f>IF(E27&gt;=0.5,"Đạt","Không đạt")</f>
        <v>Đạt</v>
      </c>
      <c r="G27" s="148">
        <f>SUM(G28:G29)</f>
        <v>3</v>
      </c>
      <c r="H27" s="148">
        <f>SUM(H28:H29)</f>
        <v>3</v>
      </c>
      <c r="I27" s="150">
        <f>(H27/B27)</f>
        <v>0.75</v>
      </c>
      <c r="J27" s="170" t="str">
        <f>IF(I27&gt;=0.5,"Đạt","Không đạt")</f>
        <v>Đạt</v>
      </c>
    </row>
    <row r="28" spans="1:10" ht="96.75" thickBot="1" x14ac:dyDescent="0.3">
      <c r="A28" s="130" t="s">
        <v>15</v>
      </c>
      <c r="B28" s="166">
        <v>2</v>
      </c>
      <c r="C28" s="127">
        <v>2</v>
      </c>
      <c r="D28" s="160">
        <v>2</v>
      </c>
      <c r="E28" s="168">
        <f t="shared" ref="E28:E29" si="3">(D28/B28)</f>
        <v>1</v>
      </c>
      <c r="F28" s="246" t="s">
        <v>478</v>
      </c>
      <c r="G28" s="178">
        <v>1</v>
      </c>
      <c r="H28" s="139">
        <v>1</v>
      </c>
      <c r="I28" s="140">
        <f t="shared" si="0"/>
        <v>0.5</v>
      </c>
      <c r="J28" s="258" t="s">
        <v>949</v>
      </c>
    </row>
    <row r="29" spans="1:10" ht="60.75" thickBot="1" x14ac:dyDescent="0.3">
      <c r="A29" s="128" t="s">
        <v>16</v>
      </c>
      <c r="B29" s="166">
        <v>2</v>
      </c>
      <c r="C29" s="127">
        <v>2</v>
      </c>
      <c r="D29" s="160">
        <v>2</v>
      </c>
      <c r="E29" s="168">
        <f t="shared" si="3"/>
        <v>1</v>
      </c>
      <c r="F29" s="244" t="s">
        <v>479</v>
      </c>
      <c r="G29" s="178">
        <v>2</v>
      </c>
      <c r="H29" s="139">
        <v>2</v>
      </c>
      <c r="I29" s="140">
        <f t="shared" si="0"/>
        <v>1</v>
      </c>
      <c r="J29" s="130" t="s">
        <v>755</v>
      </c>
    </row>
    <row r="30" spans="1:10" s="141" customFormat="1" ht="32.25" thickBot="1" x14ac:dyDescent="0.3">
      <c r="A30" s="144" t="s">
        <v>17</v>
      </c>
      <c r="B30" s="145">
        <f>SUM(B31,B34,B41,B46,B49,B52,B55,B60,B63)</f>
        <v>52</v>
      </c>
      <c r="C30" s="145">
        <f>SUM(C31,C34,C41,C46,C49,C52,C55,C60,C63)</f>
        <v>52</v>
      </c>
      <c r="D30" s="145">
        <f>SUM(D31,D34,D41,D46,D49,D52,D55,D60,D63)</f>
        <v>43</v>
      </c>
      <c r="E30" s="146">
        <f>(D30/B30)</f>
        <v>0.82692307692307687</v>
      </c>
      <c r="F30" s="164" t="str">
        <f>IF(E30&gt;=0.5,"Đạt","Không đạt")</f>
        <v>Đạt</v>
      </c>
      <c r="G30" s="145">
        <f>SUM(G31,G34,G41,G46,G49,G52,G55,G60,G63)</f>
        <v>38</v>
      </c>
      <c r="H30" s="145">
        <f>SUM(H31,H34,H41,H46,H49,H52,H55,H60,H63)</f>
        <v>38</v>
      </c>
      <c r="I30" s="146">
        <f t="shared" si="0"/>
        <v>0.73076923076923073</v>
      </c>
      <c r="J30" s="171" t="str">
        <f>IF(I30&gt;=0.5,"Đạt","Không đạt")</f>
        <v>Đạt</v>
      </c>
    </row>
    <row r="31" spans="1:10" s="141" customFormat="1" ht="48" thickBot="1" x14ac:dyDescent="0.3">
      <c r="A31" s="147" t="s">
        <v>18</v>
      </c>
      <c r="B31" s="148">
        <f>SUM(B32:B33)</f>
        <v>4</v>
      </c>
      <c r="C31" s="148">
        <f>SUM(C32:C33)</f>
        <v>4</v>
      </c>
      <c r="D31" s="148">
        <f>SUM(D32:D33)</f>
        <v>3</v>
      </c>
      <c r="E31" s="149">
        <f>(D31/B31)</f>
        <v>0.75</v>
      </c>
      <c r="F31" s="148" t="str">
        <f>IF(E31&gt;=0.5,"Đạt","Không đạt")</f>
        <v>Đạt</v>
      </c>
      <c r="G31" s="148">
        <f>SUM(G32:G33)</f>
        <v>3</v>
      </c>
      <c r="H31" s="148">
        <f>SUM(H32:H33)</f>
        <v>3</v>
      </c>
      <c r="I31" s="150">
        <f t="shared" si="0"/>
        <v>0.75</v>
      </c>
      <c r="J31" s="172" t="str">
        <f>IF(I31&gt;=0.5,"Đạt","Không đạt")</f>
        <v>Đạt</v>
      </c>
    </row>
    <row r="32" spans="1:10" ht="108.75" thickBot="1" x14ac:dyDescent="0.3">
      <c r="A32" s="130" t="s">
        <v>19</v>
      </c>
      <c r="B32" s="166">
        <v>2</v>
      </c>
      <c r="C32" s="127">
        <v>2</v>
      </c>
      <c r="D32" s="160">
        <v>2</v>
      </c>
      <c r="E32" s="168">
        <f t="shared" ref="E32:E33" si="4">(D32/B32)</f>
        <v>1</v>
      </c>
      <c r="F32" s="246" t="s">
        <v>480</v>
      </c>
      <c r="G32" s="178">
        <v>2</v>
      </c>
      <c r="H32" s="139">
        <v>2</v>
      </c>
      <c r="I32" s="140">
        <f t="shared" si="0"/>
        <v>1</v>
      </c>
      <c r="J32" s="246" t="s">
        <v>480</v>
      </c>
    </row>
    <row r="33" spans="1:10" ht="24.75" thickBot="1" x14ac:dyDescent="0.3">
      <c r="A33" s="130" t="s">
        <v>20</v>
      </c>
      <c r="B33" s="166">
        <v>2</v>
      </c>
      <c r="C33" s="127">
        <v>2</v>
      </c>
      <c r="D33" s="160">
        <v>1</v>
      </c>
      <c r="E33" s="168">
        <f t="shared" si="4"/>
        <v>0.5</v>
      </c>
      <c r="F33" s="244" t="s">
        <v>481</v>
      </c>
      <c r="G33" s="178">
        <v>1</v>
      </c>
      <c r="H33" s="139">
        <v>1</v>
      </c>
      <c r="I33" s="140">
        <f t="shared" si="0"/>
        <v>0.5</v>
      </c>
      <c r="J33" s="244" t="s">
        <v>481</v>
      </c>
    </row>
    <row r="34" spans="1:10" s="141" customFormat="1" ht="32.25" thickBot="1" x14ac:dyDescent="0.3">
      <c r="A34" s="147" t="s">
        <v>21</v>
      </c>
      <c r="B34" s="148">
        <f>SUM(B35:B40)</f>
        <v>12</v>
      </c>
      <c r="C34" s="148">
        <f>SUM(C35:C40)</f>
        <v>12</v>
      </c>
      <c r="D34" s="148">
        <f>SUM(D35:D40)</f>
        <v>10</v>
      </c>
      <c r="E34" s="149">
        <f>(D34/B34)</f>
        <v>0.83333333333333337</v>
      </c>
      <c r="F34" s="148" t="str">
        <f>IF(E34&gt;=0.5,"Đạt","Không đạt")</f>
        <v>Đạt</v>
      </c>
      <c r="G34" s="148">
        <f>SUM(G35:G40)</f>
        <v>8</v>
      </c>
      <c r="H34" s="148">
        <f>SUM(H35:H40)</f>
        <v>8</v>
      </c>
      <c r="I34" s="150">
        <f t="shared" si="0"/>
        <v>0.66666666666666663</v>
      </c>
      <c r="J34" s="172" t="str">
        <f>IF(I34&gt;=0.5,"Đạt","Không đạt")</f>
        <v>Đạt</v>
      </c>
    </row>
    <row r="35" spans="1:10" ht="51.75" thickBot="1" x14ac:dyDescent="0.3">
      <c r="A35" s="132" t="s">
        <v>22</v>
      </c>
      <c r="B35" s="166">
        <v>2</v>
      </c>
      <c r="C35" s="127">
        <v>2</v>
      </c>
      <c r="D35" s="160">
        <v>2</v>
      </c>
      <c r="E35" s="168">
        <f t="shared" ref="E35:E40" si="5">(D35/B35)</f>
        <v>1</v>
      </c>
      <c r="F35" s="189" t="s">
        <v>350</v>
      </c>
      <c r="G35" s="178">
        <v>2</v>
      </c>
      <c r="H35" s="139">
        <v>2</v>
      </c>
      <c r="I35" s="140">
        <f t="shared" si="0"/>
        <v>1</v>
      </c>
      <c r="J35" s="130" t="s">
        <v>95</v>
      </c>
    </row>
    <row r="36" spans="1:10" ht="36.75" thickBot="1" x14ac:dyDescent="0.3">
      <c r="A36" s="130" t="s">
        <v>23</v>
      </c>
      <c r="B36" s="166">
        <v>2</v>
      </c>
      <c r="C36" s="127">
        <v>2</v>
      </c>
      <c r="D36" s="160">
        <v>2</v>
      </c>
      <c r="E36" s="168">
        <f t="shared" si="5"/>
        <v>1</v>
      </c>
      <c r="F36" s="189" t="s">
        <v>351</v>
      </c>
      <c r="G36" s="178">
        <v>2</v>
      </c>
      <c r="H36" s="139">
        <v>2</v>
      </c>
      <c r="I36" s="140">
        <f t="shared" si="0"/>
        <v>1</v>
      </c>
      <c r="J36" s="130" t="s">
        <v>96</v>
      </c>
    </row>
    <row r="37" spans="1:10" ht="48.75" thickBot="1" x14ac:dyDescent="0.3">
      <c r="A37" s="130" t="s">
        <v>24</v>
      </c>
      <c r="B37" s="166">
        <v>2</v>
      </c>
      <c r="C37" s="127">
        <v>2</v>
      </c>
      <c r="D37" s="160">
        <v>2</v>
      </c>
      <c r="E37" s="168">
        <f t="shared" si="5"/>
        <v>1</v>
      </c>
      <c r="F37" s="189" t="s">
        <v>352</v>
      </c>
      <c r="G37" s="178">
        <v>2</v>
      </c>
      <c r="H37" s="139">
        <v>2</v>
      </c>
      <c r="I37" s="140">
        <f t="shared" si="0"/>
        <v>1</v>
      </c>
      <c r="J37" s="130" t="s">
        <v>155</v>
      </c>
    </row>
    <row r="38" spans="1:10" ht="36.75" thickBot="1" x14ac:dyDescent="0.3">
      <c r="A38" s="130" t="s">
        <v>25</v>
      </c>
      <c r="B38" s="166">
        <v>2</v>
      </c>
      <c r="C38" s="127">
        <v>2</v>
      </c>
      <c r="D38" s="160">
        <v>2</v>
      </c>
      <c r="E38" s="168">
        <f t="shared" si="5"/>
        <v>1</v>
      </c>
      <c r="F38" s="189" t="s">
        <v>353</v>
      </c>
      <c r="G38" s="178">
        <v>2</v>
      </c>
      <c r="H38" s="139">
        <v>2</v>
      </c>
      <c r="I38" s="140">
        <f t="shared" si="0"/>
        <v>1</v>
      </c>
      <c r="J38" s="130" t="s">
        <v>500</v>
      </c>
    </row>
    <row r="39" spans="1:10" ht="36.75" thickBot="1" x14ac:dyDescent="0.3">
      <c r="A39" s="130" t="s">
        <v>26</v>
      </c>
      <c r="B39" s="166">
        <v>2</v>
      </c>
      <c r="C39" s="127">
        <v>2</v>
      </c>
      <c r="D39" s="160">
        <v>1</v>
      </c>
      <c r="E39" s="168">
        <f t="shared" si="5"/>
        <v>0.5</v>
      </c>
      <c r="F39" s="244" t="s">
        <v>482</v>
      </c>
      <c r="G39" s="178">
        <v>0</v>
      </c>
      <c r="H39" s="139">
        <v>0</v>
      </c>
      <c r="I39" s="140">
        <f t="shared" si="0"/>
        <v>0</v>
      </c>
      <c r="J39" s="258" t="s">
        <v>598</v>
      </c>
    </row>
    <row r="40" spans="1:10" ht="60.75" thickBot="1" x14ac:dyDescent="0.3">
      <c r="A40" s="130" t="s">
        <v>27</v>
      </c>
      <c r="B40" s="166">
        <v>2</v>
      </c>
      <c r="C40" s="127">
        <v>2</v>
      </c>
      <c r="D40" s="160">
        <v>1</v>
      </c>
      <c r="E40" s="233">
        <f t="shared" si="5"/>
        <v>0.5</v>
      </c>
      <c r="F40" s="244"/>
      <c r="G40" s="178">
        <v>0</v>
      </c>
      <c r="H40" s="139">
        <v>0</v>
      </c>
      <c r="I40" s="140">
        <f t="shared" si="0"/>
        <v>0</v>
      </c>
      <c r="J40" s="258" t="s">
        <v>950</v>
      </c>
    </row>
    <row r="41" spans="1:10" s="141" customFormat="1" ht="32.25" thickBot="1" x14ac:dyDescent="0.3">
      <c r="A41" s="147" t="s">
        <v>28</v>
      </c>
      <c r="B41" s="148">
        <v>8</v>
      </c>
      <c r="C41" s="148">
        <f>SUM(C42:C45)</f>
        <v>8</v>
      </c>
      <c r="D41" s="148">
        <f>SUM(D42:D45)</f>
        <v>8</v>
      </c>
      <c r="E41" s="149">
        <f>(D41/B41)</f>
        <v>1</v>
      </c>
      <c r="F41" s="148" t="str">
        <f>IF(E41&gt;=0.5,"Đạt","Không đạt")</f>
        <v>Đạt</v>
      </c>
      <c r="G41" s="148">
        <f>SUM(G42:G45)</f>
        <v>8</v>
      </c>
      <c r="H41" s="148">
        <f>SUM(H42:H45)</f>
        <v>8</v>
      </c>
      <c r="I41" s="150">
        <f t="shared" si="0"/>
        <v>1</v>
      </c>
      <c r="J41" s="172" t="str">
        <f>IF(I41&gt;=0.5,"Đạt","Không đạt")</f>
        <v>Đạt</v>
      </c>
    </row>
    <row r="42" spans="1:10" ht="60.75" thickBot="1" x14ac:dyDescent="0.3">
      <c r="A42" s="130" t="s">
        <v>29</v>
      </c>
      <c r="B42" s="166">
        <v>2</v>
      </c>
      <c r="C42" s="127">
        <v>2</v>
      </c>
      <c r="D42" s="160">
        <v>2</v>
      </c>
      <c r="E42" s="168">
        <f t="shared" ref="E42:E45" si="6">(D42/B42)</f>
        <v>1</v>
      </c>
      <c r="F42" s="189" t="s">
        <v>356</v>
      </c>
      <c r="G42" s="178">
        <v>2</v>
      </c>
      <c r="H42" s="139">
        <v>2</v>
      </c>
      <c r="I42" s="140">
        <f t="shared" si="0"/>
        <v>1</v>
      </c>
      <c r="J42" s="130" t="s">
        <v>547</v>
      </c>
    </row>
    <row r="43" spans="1:10" ht="36.75" thickBot="1" x14ac:dyDescent="0.3">
      <c r="A43" s="130" t="s">
        <v>30</v>
      </c>
      <c r="B43" s="166">
        <v>2</v>
      </c>
      <c r="C43" s="127">
        <v>2</v>
      </c>
      <c r="D43" s="160">
        <v>2</v>
      </c>
      <c r="E43" s="168">
        <f t="shared" si="6"/>
        <v>1</v>
      </c>
      <c r="F43" s="189" t="s">
        <v>357</v>
      </c>
      <c r="G43" s="178">
        <v>2</v>
      </c>
      <c r="H43" s="139">
        <v>2</v>
      </c>
      <c r="I43" s="140">
        <f t="shared" si="0"/>
        <v>1</v>
      </c>
      <c r="J43" s="130" t="s">
        <v>577</v>
      </c>
    </row>
    <row r="44" spans="1:10" ht="48.75" thickBot="1" x14ac:dyDescent="0.3">
      <c r="A44" s="130" t="s">
        <v>31</v>
      </c>
      <c r="B44" s="166">
        <v>2</v>
      </c>
      <c r="C44" s="127">
        <v>2</v>
      </c>
      <c r="D44" s="160">
        <v>2</v>
      </c>
      <c r="E44" s="168">
        <f t="shared" si="6"/>
        <v>1</v>
      </c>
      <c r="F44" s="189" t="s">
        <v>358</v>
      </c>
      <c r="G44" s="178">
        <v>2</v>
      </c>
      <c r="H44" s="139">
        <v>2</v>
      </c>
      <c r="I44" s="140">
        <f t="shared" si="0"/>
        <v>1</v>
      </c>
      <c r="J44" s="130" t="s">
        <v>103</v>
      </c>
    </row>
    <row r="45" spans="1:10" ht="48.75" thickBot="1" x14ac:dyDescent="0.3">
      <c r="A45" s="130" t="s">
        <v>32</v>
      </c>
      <c r="B45" s="166">
        <v>2</v>
      </c>
      <c r="C45" s="127">
        <v>2</v>
      </c>
      <c r="D45" s="160">
        <v>2</v>
      </c>
      <c r="E45" s="168">
        <f t="shared" si="6"/>
        <v>1</v>
      </c>
      <c r="F45" s="189" t="s">
        <v>359</v>
      </c>
      <c r="G45" s="178">
        <v>2</v>
      </c>
      <c r="H45" s="139">
        <v>2</v>
      </c>
      <c r="I45" s="140">
        <f t="shared" si="0"/>
        <v>1</v>
      </c>
      <c r="J45" s="130" t="s">
        <v>103</v>
      </c>
    </row>
    <row r="46" spans="1:10" s="141" customFormat="1" ht="48" thickBot="1" x14ac:dyDescent="0.3">
      <c r="A46" s="147" t="s">
        <v>66</v>
      </c>
      <c r="B46" s="148">
        <f>SUM(B47:B48)</f>
        <v>4</v>
      </c>
      <c r="C46" s="148">
        <f>SUM(C47:C48)</f>
        <v>4</v>
      </c>
      <c r="D46" s="148">
        <f>SUM(D47:D48)</f>
        <v>4</v>
      </c>
      <c r="E46" s="149">
        <f>(D46/B46)</f>
        <v>1</v>
      </c>
      <c r="F46" s="148" t="str">
        <f>IF(E46&gt;=0.5,"Đạt","Không đạt")</f>
        <v>Đạt</v>
      </c>
      <c r="G46" s="148">
        <f>SUM(G47:G48)</f>
        <v>4</v>
      </c>
      <c r="H46" s="148">
        <f>SUM(H47:H48)</f>
        <v>4</v>
      </c>
      <c r="I46" s="150">
        <f t="shared" si="0"/>
        <v>1</v>
      </c>
      <c r="J46" s="172" t="str">
        <f>IF(I46&gt;=0.5,"Đạt","Không đạt")</f>
        <v>Đạt</v>
      </c>
    </row>
    <row r="47" spans="1:10" ht="60.75" thickBot="1" x14ac:dyDescent="0.3">
      <c r="A47" s="130" t="s">
        <v>33</v>
      </c>
      <c r="B47" s="166">
        <v>2</v>
      </c>
      <c r="C47" s="127">
        <v>2</v>
      </c>
      <c r="D47" s="160">
        <v>2</v>
      </c>
      <c r="E47" s="168">
        <f t="shared" ref="E47:E48" si="7">(D47/B47)</f>
        <v>1</v>
      </c>
      <c r="F47" s="189" t="s">
        <v>360</v>
      </c>
      <c r="G47" s="178">
        <v>2</v>
      </c>
      <c r="H47" s="139">
        <v>2</v>
      </c>
      <c r="I47" s="140">
        <f t="shared" si="0"/>
        <v>1</v>
      </c>
      <c r="J47" s="244" t="s">
        <v>549</v>
      </c>
    </row>
    <row r="48" spans="1:10" ht="60.75" thickBot="1" x14ac:dyDescent="0.3">
      <c r="A48" s="130" t="s">
        <v>34</v>
      </c>
      <c r="B48" s="166">
        <v>2</v>
      </c>
      <c r="C48" s="127">
        <v>2</v>
      </c>
      <c r="D48" s="160">
        <v>2</v>
      </c>
      <c r="E48" s="168">
        <f t="shared" si="7"/>
        <v>1</v>
      </c>
      <c r="F48" s="175" t="s">
        <v>361</v>
      </c>
      <c r="G48" s="178">
        <v>2</v>
      </c>
      <c r="H48" s="139">
        <v>2</v>
      </c>
      <c r="I48" s="140">
        <f t="shared" si="0"/>
        <v>1</v>
      </c>
      <c r="J48" s="244" t="s">
        <v>549</v>
      </c>
    </row>
    <row r="49" spans="1:10" s="141" customFormat="1" ht="32.25" thickBot="1" x14ac:dyDescent="0.3">
      <c r="A49" s="147" t="s">
        <v>65</v>
      </c>
      <c r="B49" s="148">
        <f>SUM(B50:B51)</f>
        <v>4</v>
      </c>
      <c r="C49" s="148">
        <f>SUM(C50:C51)</f>
        <v>4</v>
      </c>
      <c r="D49" s="148">
        <f>SUM(D50:D51)</f>
        <v>3</v>
      </c>
      <c r="E49" s="149">
        <f>(D49/B49)</f>
        <v>0.75</v>
      </c>
      <c r="F49" s="148" t="str">
        <f>IF(E49&gt;=0.5,"Đạt","Không đạt")</f>
        <v>Đạt</v>
      </c>
      <c r="G49" s="148">
        <f>SUM(G50:G51)</f>
        <v>3</v>
      </c>
      <c r="H49" s="148">
        <f>SUM(H50:H51)</f>
        <v>3</v>
      </c>
      <c r="I49" s="150">
        <f t="shared" si="0"/>
        <v>0.75</v>
      </c>
      <c r="J49" s="172" t="str">
        <f>IF(I49&gt;=0.5,"Đạt","Không đạt")</f>
        <v>Đạt</v>
      </c>
    </row>
    <row r="50" spans="1:10" ht="36.75" thickBot="1" x14ac:dyDescent="0.3">
      <c r="A50" s="130" t="s">
        <v>35</v>
      </c>
      <c r="B50" s="166">
        <v>2</v>
      </c>
      <c r="C50" s="127">
        <v>2</v>
      </c>
      <c r="D50" s="160">
        <v>2</v>
      </c>
      <c r="E50" s="168">
        <f t="shared" ref="E50:E51" si="8">(D50/B50)</f>
        <v>1</v>
      </c>
      <c r="F50" s="244" t="s">
        <v>162</v>
      </c>
      <c r="G50" s="178">
        <v>2</v>
      </c>
      <c r="H50" s="139">
        <v>2</v>
      </c>
      <c r="I50" s="140">
        <f t="shared" si="0"/>
        <v>1</v>
      </c>
      <c r="J50" s="130" t="s">
        <v>162</v>
      </c>
    </row>
    <row r="51" spans="1:10" ht="28.5" thickBot="1" x14ac:dyDescent="0.3">
      <c r="A51" s="128" t="s">
        <v>36</v>
      </c>
      <c r="B51" s="166">
        <v>2</v>
      </c>
      <c r="C51" s="127">
        <v>2</v>
      </c>
      <c r="D51" s="160">
        <v>1</v>
      </c>
      <c r="E51" s="168">
        <f t="shared" si="8"/>
        <v>0.5</v>
      </c>
      <c r="F51" s="244" t="s">
        <v>163</v>
      </c>
      <c r="G51" s="178">
        <v>1</v>
      </c>
      <c r="H51" s="139">
        <v>1</v>
      </c>
      <c r="I51" s="140">
        <f t="shared" si="0"/>
        <v>0.5</v>
      </c>
      <c r="J51" s="130" t="s">
        <v>647</v>
      </c>
    </row>
    <row r="52" spans="1:10" s="141" customFormat="1" ht="48" thickBot="1" x14ac:dyDescent="0.3">
      <c r="A52" s="147" t="s">
        <v>67</v>
      </c>
      <c r="B52" s="148">
        <f>SUM(B53:B54)</f>
        <v>4</v>
      </c>
      <c r="C52" s="148">
        <f>SUM(C53:C54)</f>
        <v>4</v>
      </c>
      <c r="D52" s="148">
        <f>SUM(D53:D54)</f>
        <v>2</v>
      </c>
      <c r="E52" s="149">
        <f>(D52/B52)</f>
        <v>0.5</v>
      </c>
      <c r="F52" s="148" t="str">
        <f>IF(E52&gt;=0.5,"Đạt","Không đạt")</f>
        <v>Đạt</v>
      </c>
      <c r="G52" s="148">
        <f>SUM(G53:G54)</f>
        <v>0</v>
      </c>
      <c r="H52" s="148">
        <f>SUM(H53:H54)</f>
        <v>0</v>
      </c>
      <c r="I52" s="150">
        <f t="shared" si="0"/>
        <v>0</v>
      </c>
      <c r="J52" s="172" t="str">
        <f>IF(I52&gt;=0.5,"Đạt","Không đạt")</f>
        <v>Không đạt</v>
      </c>
    </row>
    <row r="53" spans="1:10" ht="48.75" thickBot="1" x14ac:dyDescent="0.3">
      <c r="A53" s="130" t="s">
        <v>37</v>
      </c>
      <c r="B53" s="166">
        <v>2</v>
      </c>
      <c r="C53" s="127">
        <v>2</v>
      </c>
      <c r="D53" s="160">
        <v>1</v>
      </c>
      <c r="E53" s="168">
        <f t="shared" ref="E53:E54" si="9">(D53/B53)</f>
        <v>0.5</v>
      </c>
      <c r="F53" s="244" t="s">
        <v>483</v>
      </c>
      <c r="G53" s="178">
        <v>0</v>
      </c>
      <c r="H53" s="139">
        <v>0</v>
      </c>
      <c r="I53" s="140">
        <f t="shared" si="0"/>
        <v>0</v>
      </c>
      <c r="J53" s="258" t="s">
        <v>579</v>
      </c>
    </row>
    <row r="54" spans="1:10" ht="60.75" thickBot="1" x14ac:dyDescent="0.3">
      <c r="A54" s="130" t="s">
        <v>38</v>
      </c>
      <c r="B54" s="166">
        <v>2</v>
      </c>
      <c r="C54" s="127">
        <v>2</v>
      </c>
      <c r="D54" s="160">
        <v>1</v>
      </c>
      <c r="E54" s="168">
        <f t="shared" si="9"/>
        <v>0.5</v>
      </c>
      <c r="F54" s="247" t="s">
        <v>484</v>
      </c>
      <c r="G54" s="178">
        <v>0</v>
      </c>
      <c r="H54" s="139">
        <v>0</v>
      </c>
      <c r="I54" s="140">
        <f t="shared" si="0"/>
        <v>0</v>
      </c>
      <c r="J54" s="258" t="s">
        <v>580</v>
      </c>
    </row>
    <row r="55" spans="1:10" s="141" customFormat="1" ht="48" thickBot="1" x14ac:dyDescent="0.3">
      <c r="A55" s="151" t="s">
        <v>68</v>
      </c>
      <c r="B55" s="148">
        <f>SUM(B56:B59)</f>
        <v>8</v>
      </c>
      <c r="C55" s="148">
        <f>SUM(C56:C59)</f>
        <v>8</v>
      </c>
      <c r="D55" s="148">
        <f>SUM(D56:D59)</f>
        <v>7</v>
      </c>
      <c r="E55" s="149">
        <f>(D55/B55)</f>
        <v>0.875</v>
      </c>
      <c r="F55" s="148" t="str">
        <f>IF(E55&gt;=0.5,"Đạt","Không đạt")</f>
        <v>Đạt</v>
      </c>
      <c r="G55" s="148">
        <f>SUM(G56:G59)</f>
        <v>7</v>
      </c>
      <c r="H55" s="148">
        <f>SUM(H56:H59)</f>
        <v>7</v>
      </c>
      <c r="I55" s="150">
        <f t="shared" si="0"/>
        <v>0.875</v>
      </c>
      <c r="J55" s="172" t="str">
        <f>IF(I55&gt;=0.5,"Đạt","Không đạt")</f>
        <v>Đạt</v>
      </c>
    </row>
    <row r="56" spans="1:10" ht="36.75" thickBot="1" x14ac:dyDescent="0.3">
      <c r="A56" s="130" t="s">
        <v>39</v>
      </c>
      <c r="B56" s="166">
        <v>2</v>
      </c>
      <c r="C56" s="127">
        <v>2</v>
      </c>
      <c r="D56" s="160">
        <v>1</v>
      </c>
      <c r="E56" s="168">
        <f t="shared" ref="E56:E59" si="10">(D56/B56)</f>
        <v>0.5</v>
      </c>
      <c r="F56" s="189" t="s">
        <v>366</v>
      </c>
      <c r="G56" s="178">
        <v>2</v>
      </c>
      <c r="H56" s="139">
        <v>2</v>
      </c>
      <c r="I56" s="140">
        <f t="shared" si="0"/>
        <v>1</v>
      </c>
      <c r="J56" s="130" t="s">
        <v>581</v>
      </c>
    </row>
    <row r="57" spans="1:10" ht="60.75" thickBot="1" x14ac:dyDescent="0.3">
      <c r="A57" s="130" t="s">
        <v>40</v>
      </c>
      <c r="B57" s="166">
        <v>2</v>
      </c>
      <c r="C57" s="127">
        <v>2</v>
      </c>
      <c r="D57" s="160">
        <v>2</v>
      </c>
      <c r="E57" s="168">
        <f t="shared" si="10"/>
        <v>1</v>
      </c>
      <c r="F57" s="189" t="s">
        <v>367</v>
      </c>
      <c r="G57" s="178">
        <v>2</v>
      </c>
      <c r="H57" s="139">
        <v>2</v>
      </c>
      <c r="I57" s="140">
        <f t="shared" si="0"/>
        <v>1</v>
      </c>
      <c r="J57" s="130" t="s">
        <v>581</v>
      </c>
    </row>
    <row r="58" spans="1:10" ht="36.75" thickBot="1" x14ac:dyDescent="0.3">
      <c r="A58" s="130" t="s">
        <v>41</v>
      </c>
      <c r="B58" s="166">
        <v>2</v>
      </c>
      <c r="C58" s="127">
        <v>2</v>
      </c>
      <c r="D58" s="160">
        <v>2</v>
      </c>
      <c r="E58" s="168">
        <f t="shared" si="10"/>
        <v>1</v>
      </c>
      <c r="F58" s="189" t="s">
        <v>368</v>
      </c>
      <c r="G58" s="178">
        <v>1</v>
      </c>
      <c r="H58" s="139">
        <v>1</v>
      </c>
      <c r="I58" s="140">
        <f t="shared" si="0"/>
        <v>0.5</v>
      </c>
      <c r="J58" s="130" t="s">
        <v>581</v>
      </c>
    </row>
    <row r="59" spans="1:10" ht="48.75" thickBot="1" x14ac:dyDescent="0.3">
      <c r="A59" s="130" t="s">
        <v>42</v>
      </c>
      <c r="B59" s="166">
        <v>2</v>
      </c>
      <c r="C59" s="127">
        <v>2</v>
      </c>
      <c r="D59" s="160">
        <v>2</v>
      </c>
      <c r="E59" s="168">
        <f t="shared" si="10"/>
        <v>1</v>
      </c>
      <c r="F59" s="189" t="s">
        <v>369</v>
      </c>
      <c r="G59" s="178">
        <v>2</v>
      </c>
      <c r="H59" s="139">
        <v>2</v>
      </c>
      <c r="I59" s="140">
        <f t="shared" si="0"/>
        <v>1</v>
      </c>
      <c r="J59" s="130" t="s">
        <v>582</v>
      </c>
    </row>
    <row r="60" spans="1:10" s="141" customFormat="1" ht="57.75" customHeight="1" thickBot="1" x14ac:dyDescent="0.3">
      <c r="A60" s="147" t="s">
        <v>69</v>
      </c>
      <c r="B60" s="148">
        <f>SUM(B61:B62)</f>
        <v>4</v>
      </c>
      <c r="C60" s="148">
        <f>SUM(C61:C62)</f>
        <v>4</v>
      </c>
      <c r="D60" s="148">
        <f>SUM(D61:D62)</f>
        <v>4</v>
      </c>
      <c r="E60" s="149">
        <f>(D60/B60)</f>
        <v>1</v>
      </c>
      <c r="F60" s="148" t="str">
        <f>IF(E60&gt;=0.5,"Đạt","Không đạt")</f>
        <v>Đạt</v>
      </c>
      <c r="G60" s="148">
        <f>SUM(G61:G62)</f>
        <v>3</v>
      </c>
      <c r="H60" s="148">
        <f>SUM(H61:H62)</f>
        <v>3</v>
      </c>
      <c r="I60" s="150">
        <f t="shared" si="0"/>
        <v>0.75</v>
      </c>
      <c r="J60" s="148" t="str">
        <f>IF(I60&gt;=0.5,"Đạt","Không đạt")</f>
        <v>Đạt</v>
      </c>
    </row>
    <row r="61" spans="1:10" ht="48.75" thickBot="1" x14ac:dyDescent="0.3">
      <c r="A61" s="130" t="s">
        <v>43</v>
      </c>
      <c r="B61" s="166">
        <v>2</v>
      </c>
      <c r="C61" s="138">
        <v>2</v>
      </c>
      <c r="D61" s="160">
        <v>2</v>
      </c>
      <c r="E61" s="168">
        <f t="shared" ref="E61:E62" si="11">(D61/B61)</f>
        <v>1</v>
      </c>
      <c r="F61" s="244" t="s">
        <v>113</v>
      </c>
      <c r="G61" s="178">
        <v>2</v>
      </c>
      <c r="H61" s="139">
        <v>2</v>
      </c>
      <c r="I61" s="140">
        <f t="shared" si="0"/>
        <v>1</v>
      </c>
      <c r="J61" s="130" t="s">
        <v>113</v>
      </c>
    </row>
    <row r="62" spans="1:10" ht="48.75" thickBot="1" x14ac:dyDescent="0.3">
      <c r="A62" s="130" t="s">
        <v>44</v>
      </c>
      <c r="B62" s="166">
        <v>2</v>
      </c>
      <c r="C62" s="138">
        <v>2</v>
      </c>
      <c r="D62" s="160">
        <v>2</v>
      </c>
      <c r="E62" s="168">
        <f t="shared" si="11"/>
        <v>1</v>
      </c>
      <c r="F62" s="244" t="s">
        <v>485</v>
      </c>
      <c r="G62" s="178">
        <v>1</v>
      </c>
      <c r="H62" s="139">
        <v>1</v>
      </c>
      <c r="I62" s="140">
        <f t="shared" si="0"/>
        <v>0.5</v>
      </c>
      <c r="J62" s="130" t="s">
        <v>583</v>
      </c>
    </row>
    <row r="63" spans="1:10" s="141" customFormat="1" ht="32.25" thickBot="1" x14ac:dyDescent="0.3">
      <c r="A63" s="152" t="s">
        <v>64</v>
      </c>
      <c r="B63" s="148">
        <f>SUM(B64:B65)</f>
        <v>4</v>
      </c>
      <c r="C63" s="148">
        <f>SUM(C64:C65)</f>
        <v>4</v>
      </c>
      <c r="D63" s="148">
        <f>SUM(D64:D65)</f>
        <v>2</v>
      </c>
      <c r="E63" s="149">
        <f>(D63/B63)</f>
        <v>0.5</v>
      </c>
      <c r="F63" s="148" t="str">
        <f>IF(E63&gt;=0.5,"Đạt","Không đạt")</f>
        <v>Đạt</v>
      </c>
      <c r="G63" s="148">
        <f>SUM(G64:G65)</f>
        <v>2</v>
      </c>
      <c r="H63" s="148">
        <f>SUM(H64:H65)</f>
        <v>2</v>
      </c>
      <c r="I63" s="150">
        <f t="shared" si="0"/>
        <v>0.5</v>
      </c>
      <c r="J63" s="148" t="str">
        <f>IF(I63&gt;=0.5,"Đạt","Không đạt")</f>
        <v>Đạt</v>
      </c>
    </row>
    <row r="64" spans="1:10" ht="84.75" thickBot="1" x14ac:dyDescent="0.3">
      <c r="A64" s="133" t="s">
        <v>45</v>
      </c>
      <c r="B64" s="166">
        <v>2</v>
      </c>
      <c r="C64" s="138">
        <v>2</v>
      </c>
      <c r="D64" s="160">
        <v>1</v>
      </c>
      <c r="E64" s="168">
        <f t="shared" ref="E64:E65" si="12">(D64/B64)</f>
        <v>0.5</v>
      </c>
      <c r="F64" s="244" t="s">
        <v>113</v>
      </c>
      <c r="G64" s="178">
        <v>2</v>
      </c>
      <c r="H64" s="139">
        <v>2</v>
      </c>
      <c r="I64" s="140">
        <f t="shared" si="0"/>
        <v>1</v>
      </c>
      <c r="J64" s="130" t="s">
        <v>113</v>
      </c>
    </row>
    <row r="65" spans="1:10" ht="108.75" thickBot="1" x14ac:dyDescent="0.3">
      <c r="A65" s="133" t="s">
        <v>46</v>
      </c>
      <c r="B65" s="166">
        <v>2</v>
      </c>
      <c r="C65" s="138">
        <v>2</v>
      </c>
      <c r="D65" s="160">
        <v>1</v>
      </c>
      <c r="E65" s="168">
        <f t="shared" si="12"/>
        <v>0.5</v>
      </c>
      <c r="F65" s="244" t="s">
        <v>486</v>
      </c>
      <c r="G65" s="178">
        <v>0</v>
      </c>
      <c r="H65" s="139">
        <v>0</v>
      </c>
      <c r="I65" s="140">
        <f t="shared" si="0"/>
        <v>0</v>
      </c>
      <c r="J65" s="259" t="s">
        <v>584</v>
      </c>
    </row>
    <row r="66" spans="1:10" s="141" customFormat="1" ht="63.75" thickBot="1" x14ac:dyDescent="0.3">
      <c r="A66" s="153" t="s">
        <v>47</v>
      </c>
      <c r="B66" s="145">
        <f>SUM(B67,B72,B75)</f>
        <v>16</v>
      </c>
      <c r="C66" s="145">
        <f>SUM(C67,C72,C75)</f>
        <v>16</v>
      </c>
      <c r="D66" s="145">
        <f>SUM(D67,D72,D75)</f>
        <v>8</v>
      </c>
      <c r="E66" s="146">
        <f>(D66/B66)</f>
        <v>0.5</v>
      </c>
      <c r="F66" s="164" t="str">
        <f>IF(E66&gt;=0.5,"Đạt","Không đạt")</f>
        <v>Đạt</v>
      </c>
      <c r="G66" s="145">
        <f>SUM(G67,G72,G75)</f>
        <v>6</v>
      </c>
      <c r="H66" s="145">
        <f>SUM(H67,H72,H75)</f>
        <v>6</v>
      </c>
      <c r="I66" s="146">
        <f t="shared" si="0"/>
        <v>0.375</v>
      </c>
      <c r="J66" s="164" t="str">
        <f>IF(I66&gt;=0.5,"Đạt","Không đạt")</f>
        <v>Không đạt</v>
      </c>
    </row>
    <row r="67" spans="1:10" s="141" customFormat="1" ht="32.25" thickBot="1" x14ac:dyDescent="0.3">
      <c r="A67" s="152" t="s">
        <v>48</v>
      </c>
      <c r="B67" s="148">
        <f>SUM(B68:B71)</f>
        <v>8</v>
      </c>
      <c r="C67" s="148">
        <f>SUM(C68:C71)</f>
        <v>8</v>
      </c>
      <c r="D67" s="148">
        <f>SUM(D68:D71)</f>
        <v>4</v>
      </c>
      <c r="E67" s="149">
        <f>(D67/B67)</f>
        <v>0.5</v>
      </c>
      <c r="F67" s="148" t="str">
        <f>IF(E67&gt;=0.5,"Đạt","Không đạt")</f>
        <v>Đạt</v>
      </c>
      <c r="G67" s="148">
        <f>SUM(G68:G71)</f>
        <v>3</v>
      </c>
      <c r="H67" s="148">
        <f>SUM(H68:H71)</f>
        <v>3</v>
      </c>
      <c r="I67" s="150">
        <f t="shared" si="0"/>
        <v>0.375</v>
      </c>
      <c r="J67" s="148" t="str">
        <f>IF(I67&gt;=0.5,"Đạt","Không đạt")</f>
        <v>Không đạt</v>
      </c>
    </row>
    <row r="68" spans="1:10" ht="72.75" thickBot="1" x14ac:dyDescent="0.3">
      <c r="A68" s="133" t="s">
        <v>49</v>
      </c>
      <c r="B68" s="166">
        <v>2</v>
      </c>
      <c r="C68" s="138">
        <v>2</v>
      </c>
      <c r="D68" s="160">
        <v>2</v>
      </c>
      <c r="E68" s="168">
        <f t="shared" ref="E68:E71" si="13">(D68/B68)</f>
        <v>1</v>
      </c>
      <c r="F68" s="189" t="s">
        <v>373</v>
      </c>
      <c r="G68" s="178">
        <v>2</v>
      </c>
      <c r="H68" s="139">
        <v>2</v>
      </c>
      <c r="I68" s="140">
        <f t="shared" si="0"/>
        <v>1</v>
      </c>
      <c r="J68" s="130" t="s">
        <v>585</v>
      </c>
    </row>
    <row r="69" spans="1:10" ht="24.75" thickBot="1" x14ac:dyDescent="0.3">
      <c r="A69" s="133" t="s">
        <v>50</v>
      </c>
      <c r="B69" s="166">
        <v>2</v>
      </c>
      <c r="C69" s="138">
        <v>2</v>
      </c>
      <c r="D69" s="160">
        <v>0</v>
      </c>
      <c r="E69" s="168">
        <f t="shared" si="13"/>
        <v>0</v>
      </c>
      <c r="F69" s="244" t="s">
        <v>487</v>
      </c>
      <c r="G69" s="178">
        <v>0</v>
      </c>
      <c r="H69" s="139">
        <v>0</v>
      </c>
      <c r="I69" s="140">
        <f t="shared" si="0"/>
        <v>0</v>
      </c>
      <c r="J69" s="257" t="s">
        <v>648</v>
      </c>
    </row>
    <row r="70" spans="1:10" ht="48.75" thickBot="1" x14ac:dyDescent="0.3">
      <c r="A70" s="133" t="s">
        <v>51</v>
      </c>
      <c r="B70" s="166">
        <v>2</v>
      </c>
      <c r="C70" s="138">
        <v>2</v>
      </c>
      <c r="D70" s="160">
        <v>2</v>
      </c>
      <c r="E70" s="168">
        <f t="shared" si="13"/>
        <v>1</v>
      </c>
      <c r="F70" s="189" t="s">
        <v>375</v>
      </c>
      <c r="G70" s="178">
        <v>1</v>
      </c>
      <c r="H70" s="139">
        <v>1</v>
      </c>
      <c r="I70" s="140">
        <f t="shared" si="0"/>
        <v>0.5</v>
      </c>
      <c r="J70" s="130" t="s">
        <v>665</v>
      </c>
    </row>
    <row r="71" spans="1:10" ht="72.75" thickBot="1" x14ac:dyDescent="0.3">
      <c r="A71" s="133" t="s">
        <v>52</v>
      </c>
      <c r="B71" s="166">
        <v>2</v>
      </c>
      <c r="C71" s="138">
        <v>2</v>
      </c>
      <c r="D71" s="160">
        <v>0</v>
      </c>
      <c r="E71" s="168">
        <f t="shared" si="13"/>
        <v>0</v>
      </c>
      <c r="F71" s="244" t="s">
        <v>487</v>
      </c>
      <c r="G71" s="178">
        <v>0</v>
      </c>
      <c r="H71" s="139">
        <v>0</v>
      </c>
      <c r="I71" s="140">
        <f t="shared" si="0"/>
        <v>0</v>
      </c>
      <c r="J71" s="130"/>
    </row>
    <row r="72" spans="1:10" s="141" customFormat="1" ht="48" thickBot="1" x14ac:dyDescent="0.3">
      <c r="A72" s="152" t="s">
        <v>63</v>
      </c>
      <c r="B72" s="148">
        <f>SUM(B73:B74)</f>
        <v>4</v>
      </c>
      <c r="C72" s="148">
        <f>SUM(C73:C74)</f>
        <v>4</v>
      </c>
      <c r="D72" s="148">
        <f>SUM(D73:D74)</f>
        <v>2</v>
      </c>
      <c r="E72" s="149">
        <f>(D72/B72)</f>
        <v>0.5</v>
      </c>
      <c r="F72" s="232" t="s">
        <v>377</v>
      </c>
      <c r="G72" s="148">
        <f>SUM(G73:G74)</f>
        <v>1</v>
      </c>
      <c r="H72" s="148">
        <f>SUM(H73:H74)</f>
        <v>1</v>
      </c>
      <c r="I72" s="150">
        <f t="shared" si="0"/>
        <v>0.25</v>
      </c>
      <c r="J72" s="148" t="str">
        <f>IF(I72&gt;=0.5,"Đạt","Không đạt")</f>
        <v>Không đạt</v>
      </c>
    </row>
    <row r="73" spans="1:10" ht="24.75" thickBot="1" x14ac:dyDescent="0.3">
      <c r="A73" s="133" t="s">
        <v>53</v>
      </c>
      <c r="B73" s="166">
        <v>2</v>
      </c>
      <c r="C73" s="138">
        <v>2</v>
      </c>
      <c r="D73" s="160">
        <v>2</v>
      </c>
      <c r="E73" s="168">
        <f t="shared" ref="E73:E74" si="14">(D73/B73)</f>
        <v>1</v>
      </c>
      <c r="F73" s="189" t="s">
        <v>378</v>
      </c>
      <c r="G73" s="178">
        <v>1</v>
      </c>
      <c r="H73" s="139">
        <v>1</v>
      </c>
      <c r="I73" s="140">
        <f t="shared" si="0"/>
        <v>0.5</v>
      </c>
      <c r="J73" s="130" t="s">
        <v>757</v>
      </c>
    </row>
    <row r="74" spans="1:10" ht="36.75" thickBot="1" x14ac:dyDescent="0.3">
      <c r="A74" s="133" t="s">
        <v>54</v>
      </c>
      <c r="B74" s="166">
        <v>2</v>
      </c>
      <c r="C74" s="138">
        <v>2</v>
      </c>
      <c r="D74" s="160">
        <v>0</v>
      </c>
      <c r="E74" s="168">
        <f t="shared" si="14"/>
        <v>0</v>
      </c>
      <c r="F74" s="189" t="s">
        <v>374</v>
      </c>
      <c r="G74" s="178">
        <v>0</v>
      </c>
      <c r="H74" s="139">
        <v>0</v>
      </c>
      <c r="I74" s="140">
        <f t="shared" si="0"/>
        <v>0</v>
      </c>
      <c r="J74" s="258" t="s">
        <v>590</v>
      </c>
    </row>
    <row r="75" spans="1:10" s="141" customFormat="1" ht="32.25" thickBot="1" x14ac:dyDescent="0.3">
      <c r="A75" s="152" t="s">
        <v>62</v>
      </c>
      <c r="B75" s="148">
        <f>SUM(B76:B77)</f>
        <v>4</v>
      </c>
      <c r="C75" s="148">
        <f>SUM(C76:C77)</f>
        <v>4</v>
      </c>
      <c r="D75" s="148">
        <f>SUM(D76:D77)</f>
        <v>2</v>
      </c>
      <c r="E75" s="149">
        <f>(D75/B75)</f>
        <v>0.5</v>
      </c>
      <c r="F75" s="148" t="str">
        <f>IF(E75&gt;=0.5,"Đạt","Không đạt")</f>
        <v>Đạt</v>
      </c>
      <c r="G75" s="148">
        <f>SUM(G76:G77)</f>
        <v>2</v>
      </c>
      <c r="H75" s="148">
        <f>SUM(H76:H77)</f>
        <v>2</v>
      </c>
      <c r="I75" s="150">
        <f t="shared" si="0"/>
        <v>0.5</v>
      </c>
      <c r="J75" s="148" t="str">
        <f>IF(I75&gt;=0.5,"Đạt","Không đạt")</f>
        <v>Đạt</v>
      </c>
    </row>
    <row r="76" spans="1:10" ht="36.75" thickBot="1" x14ac:dyDescent="0.3">
      <c r="A76" s="133" t="s">
        <v>55</v>
      </c>
      <c r="B76" s="166">
        <v>2</v>
      </c>
      <c r="C76" s="138">
        <v>2</v>
      </c>
      <c r="D76" s="160">
        <v>2</v>
      </c>
      <c r="E76" s="168">
        <f t="shared" ref="E76:E77" si="15">(D76/B76)</f>
        <v>1</v>
      </c>
      <c r="F76" s="244" t="s">
        <v>951</v>
      </c>
      <c r="G76" s="178">
        <v>2</v>
      </c>
      <c r="H76" s="139">
        <v>2</v>
      </c>
      <c r="I76" s="140">
        <f t="shared" si="0"/>
        <v>1</v>
      </c>
      <c r="J76" s="130" t="s">
        <v>951</v>
      </c>
    </row>
    <row r="77" spans="1:10" ht="36.75" thickBot="1" x14ac:dyDescent="0.3">
      <c r="A77" s="133" t="s">
        <v>56</v>
      </c>
      <c r="B77" s="166">
        <v>2</v>
      </c>
      <c r="C77" s="138">
        <v>2</v>
      </c>
      <c r="D77" s="160">
        <v>0</v>
      </c>
      <c r="E77" s="168">
        <f t="shared" si="15"/>
        <v>0</v>
      </c>
      <c r="F77" s="244" t="s">
        <v>487</v>
      </c>
      <c r="G77" s="178">
        <v>0</v>
      </c>
      <c r="H77" s="139">
        <v>0</v>
      </c>
      <c r="I77" s="140">
        <f t="shared" si="0"/>
        <v>0</v>
      </c>
      <c r="J77" s="258" t="s">
        <v>591</v>
      </c>
    </row>
    <row r="78" spans="1:10" ht="16.5" thickBot="1" x14ac:dyDescent="0.3">
      <c r="A78" s="134" t="s">
        <v>57</v>
      </c>
      <c r="B78" s="165">
        <f>SUM(B16,B30,B66)</f>
        <v>88</v>
      </c>
      <c r="C78" s="129">
        <f>SUM(C16,C30,C66)</f>
        <v>88</v>
      </c>
      <c r="D78" s="136">
        <f>SUM(D16,D30,D66)</f>
        <v>70</v>
      </c>
      <c r="E78" s="176">
        <f>(D78/B78)</f>
        <v>0.79545454545454541</v>
      </c>
      <c r="F78" s="127"/>
      <c r="G78" s="177">
        <f>SUM(G16,G30,G66)</f>
        <v>62</v>
      </c>
      <c r="H78" s="136">
        <f>SUM(H16,H30,H66)</f>
        <v>62</v>
      </c>
      <c r="I78" s="176">
        <f t="shared" si="0"/>
        <v>0.70454545454545459</v>
      </c>
      <c r="J78" s="127"/>
    </row>
    <row r="79" spans="1:10" ht="16.5" thickBot="1" x14ac:dyDescent="0.3">
      <c r="A79" s="134" t="s">
        <v>58</v>
      </c>
      <c r="B79" s="165">
        <v>100</v>
      </c>
      <c r="C79" s="129">
        <f>(C78*B79)/B78</f>
        <v>100</v>
      </c>
      <c r="D79" s="137">
        <f>(D78*B79)/B78</f>
        <v>79.545454545454547</v>
      </c>
      <c r="E79" s="176">
        <f>(D79/B79)</f>
        <v>0.79545454545454541</v>
      </c>
      <c r="F79" s="127"/>
      <c r="G79" s="179">
        <f>(G78/B78)*100</f>
        <v>70.454545454545453</v>
      </c>
      <c r="H79" s="137">
        <f>(H78*B79)/B78</f>
        <v>70.454545454545453</v>
      </c>
      <c r="I79" s="176">
        <f t="shared" si="0"/>
        <v>0.70454545454545459</v>
      </c>
      <c r="J79" s="127"/>
    </row>
    <row r="80" spans="1:10" ht="36" customHeight="1" thickBot="1" x14ac:dyDescent="0.3">
      <c r="A80" s="134" t="s">
        <v>59</v>
      </c>
      <c r="B80" s="135"/>
      <c r="C80" s="135"/>
      <c r="D80" s="39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400"/>
      <c r="F80" s="12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7"/>
      <c r="H80" s="399"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400"/>
      <c r="J80" s="12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395" t="s">
        <v>74</v>
      </c>
      <c r="B82" s="396"/>
      <c r="C82" s="396"/>
      <c r="D82" s="396"/>
      <c r="E82" s="396"/>
      <c r="H82" s="397" t="s">
        <v>75</v>
      </c>
      <c r="I82" s="398"/>
      <c r="J82" s="398"/>
    </row>
    <row r="86" spans="1:10" ht="15.6" customHeight="1" x14ac:dyDescent="0.25">
      <c r="A86" s="405" t="s">
        <v>953</v>
      </c>
      <c r="B86" s="405"/>
      <c r="C86" s="405"/>
      <c r="D86" s="405"/>
      <c r="E86" s="405"/>
      <c r="I86" s="392" t="s">
        <v>80</v>
      </c>
      <c r="J86" s="393"/>
    </row>
    <row r="87" spans="1:10" ht="16.5" x14ac:dyDescent="0.25">
      <c r="B87" s="154"/>
      <c r="C87" s="154"/>
      <c r="D87" s="161"/>
      <c r="E87" s="161"/>
    </row>
    <row r="88" spans="1:10" ht="16.5" x14ac:dyDescent="0.25">
      <c r="B88" s="155"/>
      <c r="C88" s="155"/>
      <c r="D88" s="162"/>
      <c r="E88" s="162"/>
    </row>
    <row r="89" spans="1:10" ht="16.5" x14ac:dyDescent="0.25">
      <c r="B89" s="156"/>
      <c r="C89" s="156"/>
      <c r="D89" s="163"/>
      <c r="E89" s="163"/>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xr:uid="{78D86467-F33C-4D8A-9845-43D7B7C2AB3A}"/>
    <hyperlink ref="A28" r:id="rId2" display="https://thuvienphapluat.vn/phap-luat/tim-van-ban.aspx?keyword=03/2014/TT-BTTTT&amp;area=2&amp;type=0&amp;match=False&amp;vc=True&amp;lan=1" xr:uid="{7817BB61-1A8A-4BBE-B3A1-F82425CBC7C3}"/>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34</vt:i4>
      </vt:variant>
    </vt:vector>
  </HeadingPairs>
  <TitlesOfParts>
    <vt:vector size="34" baseType="lpstr">
      <vt:lpstr>ĐÁNH GIÁ GV</vt:lpstr>
      <vt:lpstr>1-N.H.ANH</vt:lpstr>
      <vt:lpstr>2-C.V.BẢO</vt:lpstr>
      <vt:lpstr>3-V.H.CHIÊU</vt:lpstr>
      <vt:lpstr>4-T.M.CƯỜNG</vt:lpstr>
      <vt:lpstr>5-N.M.D.CƯỜNG</vt:lpstr>
      <vt:lpstr>6-V.CƯỜNG</vt:lpstr>
      <vt:lpstr>7-P.CƯỜNG</vt:lpstr>
      <vt:lpstr>8-T.ĐAT</vt:lpstr>
      <vt:lpstr>9-T.H.ĐỨC</vt:lpstr>
      <vt:lpstr>10-T.ĐỨC A</vt:lpstr>
      <vt:lpstr>11-T.ĐỨC B</vt:lpstr>
      <vt:lpstr>12-C.DƯƠNG</vt:lpstr>
      <vt:lpstr>13-C.HIỀN</vt:lpstr>
      <vt:lpstr>14- T.HIẾU</vt:lpstr>
      <vt:lpstr>15-T HOÀN</vt:lpstr>
      <vt:lpstr>16-T.HUÂN</vt:lpstr>
      <vt:lpstr>17-C.HUÊ</vt:lpstr>
      <vt:lpstr>18-C.LINH</vt:lpstr>
      <vt:lpstr>19-T.MAI</vt:lpstr>
      <vt:lpstr>20-T. MINH</vt:lpstr>
      <vt:lpstr>21-C.NGA</vt:lpstr>
      <vt:lpstr>22-C.NHÀN</vt:lpstr>
      <vt:lpstr>23-T.PHONG</vt:lpstr>
      <vt:lpstr>24-T.TĂNG</vt:lpstr>
      <vt:lpstr>25-T.THỬ</vt:lpstr>
      <vt:lpstr>26-T.TIẾN</vt:lpstr>
      <vt:lpstr>27-T.TRÂN</vt:lpstr>
      <vt:lpstr>28-T.TRÍ</vt:lpstr>
      <vt:lpstr>29-C.TRINH</vt:lpstr>
      <vt:lpstr>30-T.YÊN</vt:lpstr>
      <vt:lpstr>31-N.V.THANH</vt:lpstr>
      <vt:lpstr>32-NAM ANH</vt:lpstr>
      <vt:lpstr>33- C.V.TUẤN</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CAOTUAN</cp:lastModifiedBy>
  <cp:lastPrinted>2018-04-25T12:35:40Z</cp:lastPrinted>
  <dcterms:created xsi:type="dcterms:W3CDTF">2018-04-22T04:07:39Z</dcterms:created>
  <dcterms:modified xsi:type="dcterms:W3CDTF">2018-05-14T06:09:57Z</dcterms:modified>
</cp:coreProperties>
</file>